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32391\Documents\PMTCT Tracker\New scope\"/>
    </mc:Choice>
  </mc:AlternateContent>
  <bookViews>
    <workbookView xWindow="0" yWindow="0" windowWidth="13800" windowHeight="6228"/>
  </bookViews>
  <sheets>
    <sheet name="XML" sheetId="2" r:id="rId1"/>
    <sheet name="Reference" sheetId="3" r:id="rId2"/>
    <sheet name="Data" sheetId="4" state="hidden" r:id="rId3"/>
  </sheets>
  <definedNames>
    <definedName name="_xlnm._FilterDatabase" localSheetId="2" hidden="1">Data!$A$1:$J$313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4" i="2" l="1"/>
  <c r="G414" i="2"/>
  <c r="F414" i="2"/>
  <c r="E414" i="2"/>
  <c r="D414" i="2"/>
  <c r="C414" i="2"/>
  <c r="B414" i="2"/>
  <c r="A414" i="2"/>
  <c r="H413" i="2"/>
  <c r="G413" i="2"/>
  <c r="F413" i="2"/>
  <c r="E413" i="2"/>
  <c r="D413" i="2"/>
  <c r="C413" i="2"/>
  <c r="B413" i="2"/>
  <c r="A413" i="2"/>
  <c r="H412" i="2"/>
  <c r="G412" i="2"/>
  <c r="F412" i="2"/>
  <c r="E412" i="2"/>
  <c r="D412" i="2"/>
  <c r="C412" i="2"/>
  <c r="B412" i="2"/>
  <c r="A412" i="2"/>
  <c r="H411" i="2"/>
  <c r="G411" i="2"/>
  <c r="F411" i="2"/>
  <c r="E411" i="2"/>
  <c r="D411" i="2"/>
  <c r="C411" i="2"/>
  <c r="B411" i="2"/>
  <c r="A411" i="2"/>
  <c r="G410" i="2"/>
  <c r="F410" i="2"/>
  <c r="E410" i="2"/>
  <c r="B410" i="2"/>
  <c r="A410" i="2"/>
  <c r="H409" i="2"/>
  <c r="G409" i="2"/>
  <c r="F409" i="2"/>
  <c r="E409" i="2"/>
  <c r="C409" i="2"/>
  <c r="B409" i="2"/>
  <c r="A409" i="2"/>
  <c r="G408" i="2"/>
  <c r="F408" i="2"/>
  <c r="E408" i="2"/>
  <c r="B408" i="2"/>
  <c r="A408" i="2"/>
  <c r="H407" i="2"/>
  <c r="G407" i="2"/>
  <c r="F407" i="2"/>
  <c r="E407" i="2"/>
  <c r="C407" i="2"/>
  <c r="B407" i="2"/>
  <c r="A407" i="2"/>
  <c r="H406" i="2"/>
  <c r="G406" i="2"/>
  <c r="F406" i="2"/>
  <c r="E406" i="2"/>
  <c r="C406" i="2"/>
  <c r="B406" i="2"/>
  <c r="A406" i="2"/>
  <c r="G405" i="2"/>
  <c r="F405" i="2"/>
  <c r="E405" i="2"/>
  <c r="B405" i="2"/>
  <c r="A405" i="2"/>
  <c r="H404" i="2"/>
  <c r="G404" i="2"/>
  <c r="F404" i="2"/>
  <c r="E404" i="2"/>
  <c r="D404" i="2"/>
  <c r="C404" i="2"/>
  <c r="A404" i="2"/>
  <c r="H403" i="2"/>
  <c r="G403" i="2"/>
  <c r="F403" i="2"/>
  <c r="E403" i="2"/>
  <c r="D403" i="2"/>
  <c r="C403" i="2"/>
  <c r="B403" i="2"/>
  <c r="A403" i="2"/>
  <c r="H402" i="2"/>
  <c r="G402" i="2"/>
  <c r="F402" i="2"/>
  <c r="E402" i="2"/>
  <c r="D402" i="2"/>
  <c r="C402" i="2"/>
  <c r="B402" i="2"/>
  <c r="A402" i="2"/>
  <c r="H401" i="2"/>
  <c r="G401" i="2"/>
  <c r="F401" i="2"/>
  <c r="E401" i="2"/>
  <c r="D401" i="2"/>
  <c r="C401" i="2"/>
  <c r="B401" i="2"/>
  <c r="A401" i="2"/>
  <c r="G400" i="2"/>
  <c r="F400" i="2"/>
  <c r="E400" i="2"/>
  <c r="B400" i="2"/>
  <c r="A400" i="2"/>
  <c r="H399" i="2"/>
  <c r="G399" i="2"/>
  <c r="F399" i="2"/>
  <c r="E399" i="2"/>
  <c r="C399" i="2"/>
  <c r="B399" i="2"/>
  <c r="A399" i="2"/>
  <c r="H398" i="2"/>
  <c r="G398" i="2"/>
  <c r="F398" i="2"/>
  <c r="E398" i="2"/>
  <c r="C398" i="2"/>
  <c r="B398" i="2"/>
  <c r="A398" i="2"/>
  <c r="G397" i="2"/>
  <c r="F397" i="2"/>
  <c r="E397" i="2"/>
  <c r="B397" i="2"/>
  <c r="A397" i="2"/>
  <c r="H396" i="2"/>
  <c r="G396" i="2"/>
  <c r="F396" i="2"/>
  <c r="E396" i="2"/>
  <c r="D396" i="2"/>
  <c r="C396" i="2"/>
  <c r="A396" i="2"/>
  <c r="H395" i="2"/>
  <c r="G395" i="2"/>
  <c r="F395" i="2"/>
  <c r="E395" i="2"/>
  <c r="D395" i="2"/>
  <c r="C395" i="2"/>
  <c r="B395" i="2"/>
  <c r="A395" i="2"/>
  <c r="H394" i="2"/>
  <c r="G394" i="2"/>
  <c r="F394" i="2"/>
  <c r="E394" i="2"/>
  <c r="D394" i="2"/>
  <c r="C394" i="2"/>
  <c r="B394" i="2"/>
  <c r="A394" i="2"/>
  <c r="H393" i="2"/>
  <c r="G393" i="2"/>
  <c r="F393" i="2"/>
  <c r="E393" i="2"/>
  <c r="D393" i="2"/>
  <c r="C393" i="2"/>
  <c r="B393" i="2"/>
  <c r="A393" i="2"/>
  <c r="G392" i="2"/>
  <c r="F392" i="2"/>
  <c r="E392" i="2"/>
  <c r="B392" i="2"/>
  <c r="A392" i="2"/>
  <c r="H391" i="2"/>
  <c r="G391" i="2"/>
  <c r="F391" i="2"/>
  <c r="E391" i="2"/>
  <c r="C391" i="2"/>
  <c r="B391" i="2"/>
  <c r="A391" i="2"/>
  <c r="H390" i="2"/>
  <c r="G390" i="2"/>
  <c r="F390" i="2"/>
  <c r="E390" i="2"/>
  <c r="C390" i="2"/>
  <c r="B390" i="2"/>
  <c r="A390" i="2"/>
  <c r="G389" i="2"/>
  <c r="F389" i="2"/>
  <c r="E389" i="2"/>
  <c r="B389" i="2"/>
  <c r="A389" i="2"/>
  <c r="H388" i="2"/>
  <c r="G388" i="2"/>
  <c r="F388" i="2"/>
  <c r="E388" i="2"/>
  <c r="C388" i="2"/>
  <c r="B388" i="2"/>
  <c r="A388" i="2"/>
  <c r="H387" i="2"/>
  <c r="G387" i="2"/>
  <c r="F387" i="2"/>
  <c r="E387" i="2"/>
  <c r="C387" i="2"/>
  <c r="B387" i="2"/>
  <c r="A387" i="2"/>
  <c r="G386" i="2"/>
  <c r="F386" i="2"/>
  <c r="E386" i="2"/>
  <c r="B386" i="2"/>
  <c r="A386" i="2"/>
  <c r="H385" i="2"/>
  <c r="G385" i="2"/>
  <c r="F385" i="2"/>
  <c r="E385" i="2"/>
  <c r="C385" i="2"/>
  <c r="B385" i="2"/>
  <c r="A385" i="2"/>
  <c r="H384" i="2"/>
  <c r="G384" i="2"/>
  <c r="F384" i="2"/>
  <c r="E384" i="2"/>
  <c r="C384" i="2"/>
  <c r="B384" i="2"/>
  <c r="A384" i="2"/>
  <c r="G383" i="2"/>
  <c r="F383" i="2"/>
  <c r="E383" i="2"/>
  <c r="B383" i="2"/>
  <c r="A383" i="2"/>
  <c r="H382" i="2"/>
  <c r="G382" i="2"/>
  <c r="F382" i="2"/>
  <c r="E382" i="2"/>
  <c r="C382" i="2"/>
  <c r="B382" i="2"/>
  <c r="A382" i="2"/>
  <c r="H381" i="2"/>
  <c r="G381" i="2"/>
  <c r="F381" i="2"/>
  <c r="E381" i="2"/>
  <c r="C381" i="2"/>
  <c r="B381" i="2"/>
  <c r="A381" i="2"/>
  <c r="G380" i="2"/>
  <c r="F380" i="2"/>
  <c r="E380" i="2"/>
  <c r="B380" i="2"/>
  <c r="A380" i="2"/>
  <c r="H379" i="2"/>
  <c r="G379" i="2"/>
  <c r="F379" i="2"/>
  <c r="E379" i="2"/>
  <c r="C379" i="2"/>
  <c r="B379" i="2"/>
  <c r="A379" i="2"/>
  <c r="G378" i="2"/>
  <c r="F378" i="2"/>
  <c r="E378" i="2"/>
  <c r="B378" i="2"/>
  <c r="A378" i="2"/>
  <c r="H377" i="2"/>
  <c r="G377" i="2"/>
  <c r="F377" i="2"/>
  <c r="E377" i="2"/>
  <c r="C377" i="2"/>
  <c r="B377" i="2"/>
  <c r="A377" i="2"/>
  <c r="H376" i="2"/>
  <c r="G376" i="2"/>
  <c r="F376" i="2"/>
  <c r="E376" i="2"/>
  <c r="C376" i="2"/>
  <c r="B376" i="2"/>
  <c r="A376" i="2"/>
  <c r="G375" i="2"/>
  <c r="F375" i="2"/>
  <c r="E375" i="2"/>
  <c r="B375" i="2"/>
  <c r="A375" i="2"/>
  <c r="H374" i="2"/>
  <c r="G374" i="2"/>
  <c r="F374" i="2"/>
  <c r="E374" i="2"/>
  <c r="D374" i="2"/>
  <c r="C374" i="2"/>
  <c r="A374" i="2"/>
  <c r="H373" i="2"/>
  <c r="G373" i="2"/>
  <c r="F373" i="2"/>
  <c r="E373" i="2"/>
  <c r="D373" i="2"/>
  <c r="C373" i="2"/>
  <c r="B373" i="2"/>
  <c r="A373" i="2"/>
  <c r="H372" i="2"/>
  <c r="G372" i="2"/>
  <c r="F372" i="2"/>
  <c r="E372" i="2"/>
  <c r="D372" i="2"/>
  <c r="C372" i="2"/>
  <c r="B372" i="2"/>
  <c r="A372" i="2"/>
  <c r="H371" i="2"/>
  <c r="G371" i="2"/>
  <c r="F371" i="2"/>
  <c r="E371" i="2"/>
  <c r="D371" i="2"/>
  <c r="C371" i="2"/>
  <c r="B371" i="2"/>
  <c r="A371" i="2"/>
  <c r="G370" i="2"/>
  <c r="F370" i="2"/>
  <c r="E370" i="2"/>
  <c r="B370" i="2"/>
  <c r="A370" i="2"/>
  <c r="H369" i="2"/>
  <c r="G369" i="2"/>
  <c r="F369" i="2"/>
  <c r="E369" i="2"/>
  <c r="C369" i="2"/>
  <c r="B369" i="2"/>
  <c r="A369" i="2"/>
  <c r="H368" i="2"/>
  <c r="G368" i="2"/>
  <c r="F368" i="2"/>
  <c r="E368" i="2"/>
  <c r="C368" i="2"/>
  <c r="B368" i="2"/>
  <c r="A368" i="2"/>
  <c r="G367" i="2"/>
  <c r="F367" i="2"/>
  <c r="E367" i="2"/>
  <c r="B367" i="2"/>
  <c r="A367" i="2"/>
  <c r="H366" i="2"/>
  <c r="G366" i="2"/>
  <c r="F366" i="2"/>
  <c r="E366" i="2"/>
  <c r="D366" i="2"/>
  <c r="C366" i="2"/>
  <c r="A366" i="2"/>
  <c r="H365" i="2"/>
  <c r="G365" i="2"/>
  <c r="F365" i="2"/>
  <c r="E365" i="2"/>
  <c r="D365" i="2"/>
  <c r="C365" i="2"/>
  <c r="B365" i="2"/>
  <c r="A365" i="2"/>
  <c r="H364" i="2"/>
  <c r="G364" i="2"/>
  <c r="F364" i="2"/>
  <c r="E364" i="2"/>
  <c r="D364" i="2"/>
  <c r="C364" i="2"/>
  <c r="B364" i="2"/>
  <c r="A364" i="2"/>
  <c r="H363" i="2"/>
  <c r="G363" i="2"/>
  <c r="F363" i="2"/>
  <c r="E363" i="2"/>
  <c r="D363" i="2"/>
  <c r="C363" i="2"/>
  <c r="B363" i="2"/>
  <c r="A363" i="2"/>
  <c r="H362" i="2"/>
  <c r="G362" i="2"/>
  <c r="F362" i="2"/>
  <c r="E362" i="2"/>
  <c r="D362" i="2"/>
  <c r="C362" i="2"/>
  <c r="B362" i="2"/>
  <c r="A362" i="2"/>
  <c r="G361" i="2"/>
  <c r="F361" i="2"/>
  <c r="E361" i="2"/>
  <c r="B361" i="2"/>
  <c r="A361" i="2"/>
  <c r="H360" i="2"/>
  <c r="G360" i="2"/>
  <c r="F360" i="2"/>
  <c r="E360" i="2"/>
  <c r="C360" i="2"/>
  <c r="B360" i="2"/>
  <c r="A360" i="2"/>
  <c r="H359" i="2"/>
  <c r="G359" i="2"/>
  <c r="F359" i="2"/>
  <c r="E359" i="2"/>
  <c r="C359" i="2"/>
  <c r="B359" i="2"/>
  <c r="A359" i="2"/>
  <c r="G358" i="2"/>
  <c r="F358" i="2"/>
  <c r="E358" i="2"/>
  <c r="B358" i="2"/>
  <c r="A358" i="2"/>
  <c r="H357" i="2"/>
  <c r="G357" i="2"/>
  <c r="F357" i="2"/>
  <c r="E357" i="2"/>
  <c r="C357" i="2"/>
  <c r="B357" i="2"/>
  <c r="A357" i="2"/>
  <c r="H356" i="2"/>
  <c r="G356" i="2"/>
  <c r="F356" i="2"/>
  <c r="E356" i="2"/>
  <c r="C356" i="2"/>
  <c r="B356" i="2"/>
  <c r="A356" i="2"/>
  <c r="G355" i="2"/>
  <c r="F355" i="2"/>
  <c r="E355" i="2"/>
  <c r="B355" i="2"/>
  <c r="A355" i="2"/>
  <c r="H354" i="2"/>
  <c r="G354" i="2"/>
  <c r="F354" i="2"/>
  <c r="E354" i="2"/>
  <c r="C354" i="2"/>
  <c r="B354" i="2"/>
  <c r="A354" i="2"/>
  <c r="H353" i="2"/>
  <c r="G353" i="2"/>
  <c r="F353" i="2"/>
  <c r="E353" i="2"/>
  <c r="C353" i="2"/>
  <c r="B353" i="2"/>
  <c r="A353" i="2"/>
  <c r="G352" i="2"/>
  <c r="F352" i="2"/>
  <c r="E352" i="2"/>
  <c r="B352" i="2"/>
  <c r="A352" i="2"/>
  <c r="H351" i="2"/>
  <c r="G351" i="2"/>
  <c r="F351" i="2"/>
  <c r="E351" i="2"/>
  <c r="C351" i="2"/>
  <c r="B351" i="2"/>
  <c r="A351" i="2"/>
  <c r="G350" i="2"/>
  <c r="F350" i="2"/>
  <c r="E350" i="2"/>
  <c r="B350" i="2"/>
  <c r="A350" i="2"/>
  <c r="H349" i="2"/>
  <c r="G349" i="2"/>
  <c r="F349" i="2"/>
  <c r="E349" i="2"/>
  <c r="C349" i="2"/>
  <c r="B349" i="2"/>
  <c r="A349" i="2"/>
  <c r="H348" i="2"/>
  <c r="G348" i="2"/>
  <c r="F348" i="2"/>
  <c r="E348" i="2"/>
  <c r="C348" i="2"/>
  <c r="B348" i="2"/>
  <c r="A348" i="2"/>
  <c r="G347" i="2"/>
  <c r="F347" i="2"/>
  <c r="E347" i="2"/>
  <c r="B347" i="2"/>
  <c r="A347" i="2"/>
  <c r="H346" i="2"/>
  <c r="G346" i="2"/>
  <c r="F346" i="2"/>
  <c r="E346" i="2"/>
  <c r="C346" i="2"/>
  <c r="B346" i="2"/>
  <c r="A346" i="2"/>
  <c r="H345" i="2"/>
  <c r="G345" i="2"/>
  <c r="F345" i="2"/>
  <c r="E345" i="2"/>
  <c r="C345" i="2"/>
  <c r="B345" i="2"/>
  <c r="A345" i="2"/>
  <c r="G344" i="2"/>
  <c r="F344" i="2"/>
  <c r="E344" i="2"/>
  <c r="B344" i="2"/>
  <c r="A344" i="2"/>
  <c r="H343" i="2"/>
  <c r="G343" i="2"/>
  <c r="F343" i="2"/>
  <c r="E343" i="2"/>
  <c r="D343" i="2"/>
  <c r="C343" i="2"/>
  <c r="A343" i="2"/>
  <c r="H342" i="2"/>
  <c r="G342" i="2"/>
  <c r="F342" i="2"/>
  <c r="E342" i="2"/>
  <c r="D342" i="2"/>
  <c r="C342" i="2"/>
  <c r="B342" i="2"/>
  <c r="A342" i="2"/>
  <c r="H341" i="2"/>
  <c r="G341" i="2"/>
  <c r="F341" i="2"/>
  <c r="E341" i="2"/>
  <c r="D341" i="2"/>
  <c r="C341" i="2"/>
  <c r="B341" i="2"/>
  <c r="A341" i="2"/>
  <c r="H340" i="2"/>
  <c r="G340" i="2"/>
  <c r="F340" i="2"/>
  <c r="E340" i="2"/>
  <c r="D340" i="2"/>
  <c r="C340" i="2"/>
  <c r="B340" i="2"/>
  <c r="A340" i="2"/>
  <c r="H339" i="2"/>
  <c r="G339" i="2"/>
  <c r="F339" i="2"/>
  <c r="E339" i="2"/>
  <c r="D339" i="2"/>
  <c r="C339" i="2"/>
  <c r="B339" i="2"/>
  <c r="A339" i="2"/>
  <c r="G338" i="2"/>
  <c r="F338" i="2"/>
  <c r="E338" i="2"/>
  <c r="B338" i="2"/>
  <c r="A338" i="2"/>
  <c r="G337" i="2"/>
  <c r="F337" i="2"/>
  <c r="E337" i="2"/>
  <c r="B337" i="2"/>
  <c r="A337" i="2"/>
  <c r="H336" i="2"/>
  <c r="G336" i="2"/>
  <c r="F336" i="2"/>
  <c r="E336" i="2"/>
  <c r="C336" i="2"/>
  <c r="B336" i="2"/>
  <c r="A336" i="2"/>
  <c r="G335" i="2"/>
  <c r="F335" i="2"/>
  <c r="E335" i="2"/>
  <c r="B335" i="2"/>
  <c r="A335" i="2"/>
  <c r="H334" i="2"/>
  <c r="G334" i="2"/>
  <c r="F334" i="2"/>
  <c r="E334" i="2"/>
  <c r="C334" i="2"/>
  <c r="B334" i="2"/>
  <c r="A334" i="2"/>
  <c r="H333" i="2"/>
  <c r="G333" i="2"/>
  <c r="F333" i="2"/>
  <c r="E333" i="2"/>
  <c r="C333" i="2"/>
  <c r="B333" i="2"/>
  <c r="A333" i="2"/>
  <c r="G332" i="2"/>
  <c r="F332" i="2"/>
  <c r="E332" i="2"/>
  <c r="B332" i="2"/>
  <c r="A332" i="2"/>
  <c r="H331" i="2"/>
  <c r="G331" i="2"/>
  <c r="F331" i="2"/>
  <c r="E331" i="2"/>
  <c r="D331" i="2"/>
  <c r="C331" i="2"/>
  <c r="A331" i="2"/>
  <c r="H330" i="2"/>
  <c r="G330" i="2"/>
  <c r="F330" i="2"/>
  <c r="E330" i="2"/>
  <c r="D330" i="2"/>
  <c r="C330" i="2"/>
  <c r="B330" i="2"/>
  <c r="A330" i="2"/>
  <c r="H329" i="2"/>
  <c r="G329" i="2"/>
  <c r="F329" i="2"/>
  <c r="E329" i="2"/>
  <c r="D329" i="2"/>
  <c r="C329" i="2"/>
  <c r="B329" i="2"/>
  <c r="A329" i="2"/>
  <c r="H328" i="2"/>
  <c r="G328" i="2"/>
  <c r="F328" i="2"/>
  <c r="E328" i="2"/>
  <c r="D328" i="2"/>
  <c r="C328" i="2"/>
  <c r="B328" i="2"/>
  <c r="A328" i="2"/>
  <c r="H327" i="2"/>
  <c r="G327" i="2"/>
  <c r="F327" i="2"/>
  <c r="E327" i="2"/>
  <c r="D327" i="2"/>
  <c r="C327" i="2"/>
  <c r="B327" i="2"/>
  <c r="A327" i="2"/>
  <c r="G326" i="2"/>
  <c r="F326" i="2"/>
  <c r="E326" i="2"/>
  <c r="B326" i="2"/>
  <c r="A326" i="2"/>
  <c r="G325" i="2"/>
  <c r="F325" i="2"/>
  <c r="E325" i="2"/>
  <c r="B325" i="2"/>
  <c r="A325" i="2"/>
  <c r="H324" i="2"/>
  <c r="G324" i="2"/>
  <c r="F324" i="2"/>
  <c r="E324" i="2"/>
  <c r="C324" i="2"/>
  <c r="B324" i="2"/>
  <c r="A324" i="2"/>
  <c r="G323" i="2"/>
  <c r="F323" i="2"/>
  <c r="E323" i="2"/>
  <c r="B323" i="2"/>
  <c r="A323" i="2"/>
  <c r="H322" i="2"/>
  <c r="G322" i="2"/>
  <c r="F322" i="2"/>
  <c r="E322" i="2"/>
  <c r="C322" i="2"/>
  <c r="B322" i="2"/>
  <c r="A322" i="2"/>
  <c r="H321" i="2"/>
  <c r="G321" i="2"/>
  <c r="F321" i="2"/>
  <c r="E321" i="2"/>
  <c r="C321" i="2"/>
  <c r="B321" i="2"/>
  <c r="A321" i="2"/>
  <c r="G320" i="2"/>
  <c r="F320" i="2"/>
  <c r="E320" i="2"/>
  <c r="B320" i="2"/>
  <c r="A320" i="2"/>
  <c r="H319" i="2"/>
  <c r="G319" i="2"/>
  <c r="F319" i="2"/>
  <c r="E319" i="2"/>
  <c r="D319" i="2"/>
  <c r="C319" i="2"/>
  <c r="A319" i="2"/>
  <c r="H318" i="2"/>
  <c r="G318" i="2"/>
  <c r="F318" i="2"/>
  <c r="E318" i="2"/>
  <c r="D318" i="2"/>
  <c r="C318" i="2"/>
  <c r="B318" i="2"/>
  <c r="A318" i="2"/>
  <c r="H317" i="2"/>
  <c r="G317" i="2"/>
  <c r="F317" i="2"/>
  <c r="E317" i="2"/>
  <c r="D317" i="2"/>
  <c r="C317" i="2"/>
  <c r="B317" i="2"/>
  <c r="A317" i="2"/>
  <c r="H316" i="2"/>
  <c r="G316" i="2"/>
  <c r="F316" i="2"/>
  <c r="E316" i="2"/>
  <c r="D316" i="2"/>
  <c r="C316" i="2"/>
  <c r="B316" i="2"/>
  <c r="A316" i="2"/>
  <c r="H315" i="2"/>
  <c r="G315" i="2"/>
  <c r="F315" i="2"/>
  <c r="E315" i="2"/>
  <c r="D315" i="2"/>
  <c r="C315" i="2"/>
  <c r="B315" i="2"/>
  <c r="A315" i="2"/>
  <c r="H314" i="2"/>
  <c r="G314" i="2"/>
  <c r="F314" i="2"/>
  <c r="E314" i="2"/>
  <c r="D314" i="2"/>
  <c r="C314" i="2"/>
  <c r="B314" i="2"/>
  <c r="A314" i="2"/>
  <c r="H313" i="2"/>
  <c r="G313" i="2"/>
  <c r="F313" i="2"/>
  <c r="E313" i="2"/>
  <c r="D313" i="2"/>
  <c r="C313" i="2"/>
  <c r="B313" i="2"/>
  <c r="A313" i="2"/>
  <c r="G312" i="2"/>
  <c r="F312" i="2"/>
  <c r="E312" i="2"/>
  <c r="B312" i="2"/>
  <c r="A312" i="2"/>
  <c r="G311" i="2"/>
  <c r="F311" i="2"/>
  <c r="E311" i="2"/>
  <c r="B311" i="2"/>
  <c r="A311" i="2"/>
  <c r="H310" i="2"/>
  <c r="G310" i="2"/>
  <c r="F310" i="2"/>
  <c r="E310" i="2"/>
  <c r="C310" i="2"/>
  <c r="B310" i="2"/>
  <c r="A310" i="2"/>
  <c r="G309" i="2"/>
  <c r="F309" i="2"/>
  <c r="E309" i="2"/>
  <c r="B309" i="2"/>
  <c r="A309" i="2"/>
  <c r="H308" i="2"/>
  <c r="G308" i="2"/>
  <c r="F308" i="2"/>
  <c r="E308" i="2"/>
  <c r="C308" i="2"/>
  <c r="B308" i="2"/>
  <c r="A308" i="2"/>
  <c r="G307" i="2"/>
  <c r="F307" i="2"/>
  <c r="E307" i="2"/>
  <c r="B307" i="2"/>
  <c r="A307" i="2"/>
  <c r="H306" i="2"/>
  <c r="G306" i="2"/>
  <c r="F306" i="2"/>
  <c r="E306" i="2"/>
  <c r="C306" i="2"/>
  <c r="B306" i="2"/>
  <c r="A306" i="2"/>
  <c r="G305" i="2"/>
  <c r="F305" i="2"/>
  <c r="E305" i="2"/>
  <c r="B305" i="2"/>
  <c r="A305" i="2"/>
  <c r="H304" i="2"/>
  <c r="G304" i="2"/>
  <c r="F304" i="2"/>
  <c r="E304" i="2"/>
  <c r="C304" i="2"/>
  <c r="B304" i="2"/>
  <c r="A304" i="2"/>
  <c r="G303" i="2"/>
  <c r="F303" i="2"/>
  <c r="E303" i="2"/>
  <c r="B303" i="2"/>
  <c r="A303" i="2"/>
  <c r="H302" i="2"/>
  <c r="G302" i="2"/>
  <c r="F302" i="2"/>
  <c r="E302" i="2"/>
  <c r="C302" i="2"/>
  <c r="B302" i="2"/>
  <c r="A302" i="2"/>
  <c r="H301" i="2"/>
  <c r="G301" i="2"/>
  <c r="F301" i="2"/>
  <c r="E301" i="2"/>
  <c r="D301" i="2"/>
  <c r="C301" i="2"/>
  <c r="B301" i="2"/>
  <c r="A301" i="2"/>
  <c r="H300" i="2"/>
  <c r="G300" i="2"/>
  <c r="F300" i="2"/>
  <c r="E300" i="2"/>
  <c r="C300" i="2"/>
  <c r="B300" i="2"/>
  <c r="A300" i="2"/>
  <c r="G299" i="2"/>
  <c r="F299" i="2"/>
  <c r="E299" i="2"/>
  <c r="B299" i="2"/>
  <c r="A299" i="2"/>
  <c r="H298" i="2"/>
  <c r="G298" i="2"/>
  <c r="F298" i="2"/>
  <c r="E298" i="2"/>
  <c r="D298" i="2"/>
  <c r="C298" i="2"/>
  <c r="A298" i="2"/>
  <c r="H297" i="2"/>
  <c r="G297" i="2"/>
  <c r="F297" i="2"/>
  <c r="E297" i="2"/>
  <c r="D297" i="2"/>
  <c r="C297" i="2"/>
  <c r="B297" i="2"/>
  <c r="A297" i="2"/>
  <c r="H296" i="2"/>
  <c r="G296" i="2"/>
  <c r="F296" i="2"/>
  <c r="E296" i="2"/>
  <c r="D296" i="2"/>
  <c r="C296" i="2"/>
  <c r="B296" i="2"/>
  <c r="A296" i="2"/>
  <c r="H295" i="2"/>
  <c r="G295" i="2"/>
  <c r="F295" i="2"/>
  <c r="E295" i="2"/>
  <c r="D295" i="2"/>
  <c r="C295" i="2"/>
  <c r="B295" i="2"/>
  <c r="A295" i="2"/>
  <c r="H294" i="2"/>
  <c r="G294" i="2"/>
  <c r="F294" i="2"/>
  <c r="E294" i="2"/>
  <c r="D294" i="2"/>
  <c r="C294" i="2"/>
  <c r="B294" i="2"/>
  <c r="A294" i="2"/>
  <c r="G293" i="2"/>
  <c r="F293" i="2"/>
  <c r="E293" i="2"/>
  <c r="B293" i="2"/>
  <c r="A293" i="2"/>
  <c r="G292" i="2"/>
  <c r="F292" i="2"/>
  <c r="E292" i="2"/>
  <c r="B292" i="2"/>
  <c r="A292" i="2"/>
  <c r="H291" i="2"/>
  <c r="G291" i="2"/>
  <c r="F291" i="2"/>
  <c r="E291" i="2"/>
  <c r="C291" i="2"/>
  <c r="B291" i="2"/>
  <c r="A291" i="2"/>
  <c r="G290" i="2"/>
  <c r="F290" i="2"/>
  <c r="E290" i="2"/>
  <c r="B290" i="2"/>
  <c r="A290" i="2"/>
  <c r="H289" i="2"/>
  <c r="G289" i="2"/>
  <c r="F289" i="2"/>
  <c r="E289" i="2"/>
  <c r="C289" i="2"/>
  <c r="B289" i="2"/>
  <c r="A289" i="2"/>
  <c r="G288" i="2"/>
  <c r="F288" i="2"/>
  <c r="E288" i="2"/>
  <c r="B288" i="2"/>
  <c r="A288" i="2"/>
  <c r="H287" i="2"/>
  <c r="G287" i="2"/>
  <c r="F287" i="2"/>
  <c r="E287" i="2"/>
  <c r="C287" i="2"/>
  <c r="B287" i="2"/>
  <c r="A287" i="2"/>
  <c r="G286" i="2"/>
  <c r="F286" i="2"/>
  <c r="E286" i="2"/>
  <c r="B286" i="2"/>
  <c r="A286" i="2"/>
  <c r="H285" i="2"/>
  <c r="G285" i="2"/>
  <c r="F285" i="2"/>
  <c r="E285" i="2"/>
  <c r="C285" i="2"/>
  <c r="B285" i="2"/>
  <c r="A285" i="2"/>
  <c r="G284" i="2"/>
  <c r="F284" i="2"/>
  <c r="E284" i="2"/>
  <c r="B284" i="2"/>
  <c r="A284" i="2"/>
  <c r="H283" i="2"/>
  <c r="G283" i="2"/>
  <c r="F283" i="2"/>
  <c r="E283" i="2"/>
  <c r="C283" i="2"/>
  <c r="B283" i="2"/>
  <c r="A283" i="2"/>
  <c r="G282" i="2"/>
  <c r="F282" i="2"/>
  <c r="E282" i="2"/>
  <c r="B282" i="2"/>
  <c r="A282" i="2"/>
  <c r="H281" i="2"/>
  <c r="G281" i="2"/>
  <c r="F281" i="2"/>
  <c r="E281" i="2"/>
  <c r="C281" i="2"/>
  <c r="B281" i="2"/>
  <c r="A281" i="2"/>
  <c r="G280" i="2"/>
  <c r="F280" i="2"/>
  <c r="E280" i="2"/>
  <c r="B280" i="2"/>
  <c r="A280" i="2"/>
  <c r="H279" i="2"/>
  <c r="G279" i="2"/>
  <c r="F279" i="2"/>
  <c r="E279" i="2"/>
  <c r="C279" i="2"/>
  <c r="B279" i="2"/>
  <c r="A279" i="2"/>
  <c r="H278" i="2"/>
  <c r="G278" i="2"/>
  <c r="F278" i="2"/>
  <c r="E278" i="2"/>
  <c r="C278" i="2"/>
  <c r="B278" i="2"/>
  <c r="A278" i="2"/>
  <c r="G277" i="2"/>
  <c r="F277" i="2"/>
  <c r="E277" i="2"/>
  <c r="B277" i="2"/>
  <c r="A277" i="2"/>
  <c r="H276" i="2"/>
  <c r="G276" i="2"/>
  <c r="F276" i="2"/>
  <c r="E276" i="2"/>
  <c r="C276" i="2"/>
  <c r="B276" i="2"/>
  <c r="A276" i="2"/>
  <c r="H275" i="2"/>
  <c r="G275" i="2"/>
  <c r="F275" i="2"/>
  <c r="E275" i="2"/>
  <c r="C275" i="2"/>
  <c r="B275" i="2"/>
  <c r="A275" i="2"/>
  <c r="G274" i="2"/>
  <c r="F274" i="2"/>
  <c r="E274" i="2"/>
  <c r="B274" i="2"/>
  <c r="A274" i="2"/>
  <c r="H273" i="2"/>
  <c r="G273" i="2"/>
  <c r="F273" i="2"/>
  <c r="E273" i="2"/>
  <c r="D273" i="2"/>
  <c r="C273" i="2"/>
  <c r="A273" i="2"/>
  <c r="H272" i="2"/>
  <c r="G272" i="2"/>
  <c r="F272" i="2"/>
  <c r="E272" i="2"/>
  <c r="D272" i="2"/>
  <c r="C272" i="2"/>
  <c r="B272" i="2"/>
  <c r="A272" i="2"/>
  <c r="H271" i="2"/>
  <c r="G271" i="2"/>
  <c r="F271" i="2"/>
  <c r="E271" i="2"/>
  <c r="D271" i="2"/>
  <c r="C271" i="2"/>
  <c r="B271" i="2"/>
  <c r="A271" i="2"/>
  <c r="H270" i="2"/>
  <c r="G270" i="2"/>
  <c r="F270" i="2"/>
  <c r="E270" i="2"/>
  <c r="D270" i="2"/>
  <c r="C270" i="2"/>
  <c r="B270" i="2"/>
  <c r="A270" i="2"/>
  <c r="H269" i="2"/>
  <c r="G269" i="2"/>
  <c r="F269" i="2"/>
  <c r="E269" i="2"/>
  <c r="D269" i="2"/>
  <c r="C269" i="2"/>
  <c r="B269" i="2"/>
  <c r="A269" i="2"/>
  <c r="G268" i="2"/>
  <c r="F268" i="2"/>
  <c r="E268" i="2"/>
  <c r="B268" i="2"/>
  <c r="A268" i="2"/>
  <c r="G267" i="2"/>
  <c r="F267" i="2"/>
  <c r="E267" i="2"/>
  <c r="B267" i="2"/>
  <c r="A267" i="2"/>
  <c r="H266" i="2"/>
  <c r="G266" i="2"/>
  <c r="F266" i="2"/>
  <c r="E266" i="2"/>
  <c r="C266" i="2"/>
  <c r="B266" i="2"/>
  <c r="A266" i="2"/>
  <c r="G265" i="2"/>
  <c r="F265" i="2"/>
  <c r="E265" i="2"/>
  <c r="B265" i="2"/>
  <c r="A265" i="2"/>
  <c r="H264" i="2"/>
  <c r="G264" i="2"/>
  <c r="F264" i="2"/>
  <c r="E264" i="2"/>
  <c r="C264" i="2"/>
  <c r="B264" i="2"/>
  <c r="A264" i="2"/>
  <c r="G263" i="2"/>
  <c r="F263" i="2"/>
  <c r="E263" i="2"/>
  <c r="B263" i="2"/>
  <c r="A263" i="2"/>
  <c r="H262" i="2"/>
  <c r="G262" i="2"/>
  <c r="F262" i="2"/>
  <c r="E262" i="2"/>
  <c r="C262" i="2"/>
  <c r="B262" i="2"/>
  <c r="A262" i="2"/>
  <c r="H261" i="2"/>
  <c r="G261" i="2"/>
  <c r="F261" i="2"/>
  <c r="E261" i="2"/>
  <c r="D261" i="2"/>
  <c r="C261" i="2"/>
  <c r="B261" i="2"/>
  <c r="A261" i="2"/>
  <c r="H260" i="2"/>
  <c r="G260" i="2"/>
  <c r="F260" i="2"/>
  <c r="E260" i="2"/>
  <c r="C260" i="2"/>
  <c r="B260" i="2"/>
  <c r="A260" i="2"/>
  <c r="G259" i="2"/>
  <c r="F259" i="2"/>
  <c r="E259" i="2"/>
  <c r="B259" i="2"/>
  <c r="A259" i="2"/>
  <c r="H258" i="2"/>
  <c r="G258" i="2"/>
  <c r="F258" i="2"/>
  <c r="E258" i="2"/>
  <c r="D258" i="2"/>
  <c r="C258" i="2"/>
  <c r="A258" i="2"/>
  <c r="H257" i="2"/>
  <c r="G257" i="2"/>
  <c r="F257" i="2"/>
  <c r="E257" i="2"/>
  <c r="D257" i="2"/>
  <c r="C257" i="2"/>
  <c r="B257" i="2"/>
  <c r="A257" i="2"/>
  <c r="H256" i="2"/>
  <c r="G256" i="2"/>
  <c r="F256" i="2"/>
  <c r="E256" i="2"/>
  <c r="D256" i="2"/>
  <c r="C256" i="2"/>
  <c r="B256" i="2"/>
  <c r="A256" i="2"/>
  <c r="H255" i="2"/>
  <c r="G255" i="2"/>
  <c r="F255" i="2"/>
  <c r="E255" i="2"/>
  <c r="D255" i="2"/>
  <c r="C255" i="2"/>
  <c r="B255" i="2"/>
  <c r="A255" i="2"/>
  <c r="G254" i="2"/>
  <c r="F254" i="2"/>
  <c r="E254" i="2"/>
  <c r="B254" i="2"/>
  <c r="A254" i="2"/>
  <c r="G253" i="2"/>
  <c r="F253" i="2"/>
  <c r="E253" i="2"/>
  <c r="B253" i="2"/>
  <c r="A253" i="2"/>
  <c r="H252" i="2"/>
  <c r="G252" i="2"/>
  <c r="F252" i="2"/>
  <c r="E252" i="2"/>
  <c r="C252" i="2"/>
  <c r="B252" i="2"/>
  <c r="A252" i="2"/>
  <c r="G251" i="2"/>
  <c r="F251" i="2"/>
  <c r="E251" i="2"/>
  <c r="B251" i="2"/>
  <c r="A251" i="2"/>
  <c r="H250" i="2"/>
  <c r="G250" i="2"/>
  <c r="F250" i="2"/>
  <c r="E250" i="2"/>
  <c r="C250" i="2"/>
  <c r="B250" i="2"/>
  <c r="A250" i="2"/>
  <c r="H249" i="2"/>
  <c r="G249" i="2"/>
  <c r="F249" i="2"/>
  <c r="E249" i="2"/>
  <c r="C249" i="2"/>
  <c r="B249" i="2"/>
  <c r="A249" i="2"/>
  <c r="G248" i="2"/>
  <c r="F248" i="2"/>
  <c r="E248" i="2"/>
  <c r="B248" i="2"/>
  <c r="A248" i="2"/>
  <c r="H247" i="2"/>
  <c r="G247" i="2"/>
  <c r="F247" i="2"/>
  <c r="E247" i="2"/>
  <c r="D247" i="2"/>
  <c r="C247" i="2"/>
  <c r="A247" i="2"/>
  <c r="H246" i="2"/>
  <c r="G246" i="2"/>
  <c r="F246" i="2"/>
  <c r="E246" i="2"/>
  <c r="D246" i="2"/>
  <c r="C246" i="2"/>
  <c r="B246" i="2"/>
  <c r="A246" i="2"/>
  <c r="H245" i="2"/>
  <c r="G245" i="2"/>
  <c r="F245" i="2"/>
  <c r="E245" i="2"/>
  <c r="D245" i="2"/>
  <c r="C245" i="2"/>
  <c r="B245" i="2"/>
  <c r="A245" i="2"/>
  <c r="H244" i="2"/>
  <c r="G244" i="2"/>
  <c r="F244" i="2"/>
  <c r="E244" i="2"/>
  <c r="D244" i="2"/>
  <c r="C244" i="2"/>
  <c r="B244" i="2"/>
  <c r="A244" i="2"/>
  <c r="H243" i="2"/>
  <c r="G243" i="2"/>
  <c r="F243" i="2"/>
  <c r="E243" i="2"/>
  <c r="D243" i="2"/>
  <c r="C243" i="2"/>
  <c r="B243" i="2"/>
  <c r="A243" i="2"/>
  <c r="G242" i="2"/>
  <c r="F242" i="2"/>
  <c r="E242" i="2"/>
  <c r="B242" i="2"/>
  <c r="A242" i="2"/>
  <c r="G241" i="2"/>
  <c r="F241" i="2"/>
  <c r="E241" i="2"/>
  <c r="B241" i="2"/>
  <c r="A241" i="2"/>
  <c r="H240" i="2"/>
  <c r="G240" i="2"/>
  <c r="F240" i="2"/>
  <c r="E240" i="2"/>
  <c r="C240" i="2"/>
  <c r="B240" i="2"/>
  <c r="A240" i="2"/>
  <c r="G239" i="2"/>
  <c r="F239" i="2"/>
  <c r="E239" i="2"/>
  <c r="B239" i="2"/>
  <c r="A239" i="2"/>
  <c r="H238" i="2"/>
  <c r="G238" i="2"/>
  <c r="F238" i="2"/>
  <c r="E238" i="2"/>
  <c r="C238" i="2"/>
  <c r="B238" i="2"/>
  <c r="A238" i="2"/>
  <c r="G237" i="2"/>
  <c r="F237" i="2"/>
  <c r="E237" i="2"/>
  <c r="B237" i="2"/>
  <c r="A237" i="2"/>
  <c r="H236" i="2"/>
  <c r="G236" i="2"/>
  <c r="F236" i="2"/>
  <c r="E236" i="2"/>
  <c r="C236" i="2"/>
  <c r="B236" i="2"/>
  <c r="A236" i="2"/>
  <c r="G235" i="2"/>
  <c r="F235" i="2"/>
  <c r="E235" i="2"/>
  <c r="B235" i="2"/>
  <c r="A235" i="2"/>
  <c r="H234" i="2"/>
  <c r="G234" i="2"/>
  <c r="F234" i="2"/>
  <c r="E234" i="2"/>
  <c r="C234" i="2"/>
  <c r="B234" i="2"/>
  <c r="A234" i="2"/>
  <c r="G233" i="2"/>
  <c r="F233" i="2"/>
  <c r="E233" i="2"/>
  <c r="B233" i="2"/>
  <c r="A233" i="2"/>
  <c r="H232" i="2"/>
  <c r="G232" i="2"/>
  <c r="F232" i="2"/>
  <c r="E232" i="2"/>
  <c r="C232" i="2"/>
  <c r="B232" i="2"/>
  <c r="A232" i="2"/>
  <c r="H231" i="2"/>
  <c r="G231" i="2"/>
  <c r="F231" i="2"/>
  <c r="E231" i="2"/>
  <c r="C231" i="2"/>
  <c r="B231" i="2"/>
  <c r="A231" i="2"/>
  <c r="G230" i="2"/>
  <c r="F230" i="2"/>
  <c r="E230" i="2"/>
  <c r="B230" i="2"/>
  <c r="A230" i="2"/>
  <c r="H229" i="2"/>
  <c r="G229" i="2"/>
  <c r="F229" i="2"/>
  <c r="E229" i="2"/>
  <c r="D229" i="2"/>
  <c r="C229" i="2"/>
  <c r="A229" i="2"/>
  <c r="H228" i="2"/>
  <c r="G228" i="2"/>
  <c r="F228" i="2"/>
  <c r="E228" i="2"/>
  <c r="D228" i="2"/>
  <c r="C228" i="2"/>
  <c r="B228" i="2"/>
  <c r="A228" i="2"/>
  <c r="H227" i="2"/>
  <c r="G227" i="2"/>
  <c r="F227" i="2"/>
  <c r="E227" i="2"/>
  <c r="D227" i="2"/>
  <c r="C227" i="2"/>
  <c r="B227" i="2"/>
  <c r="A227" i="2"/>
  <c r="H226" i="2"/>
  <c r="G226" i="2"/>
  <c r="F226" i="2"/>
  <c r="E226" i="2"/>
  <c r="D226" i="2"/>
  <c r="C226" i="2"/>
  <c r="B226" i="2"/>
  <c r="A226" i="2"/>
  <c r="G225" i="2"/>
  <c r="F225" i="2"/>
  <c r="E225" i="2"/>
  <c r="B225" i="2"/>
  <c r="A225" i="2"/>
  <c r="H224" i="2"/>
  <c r="G224" i="2"/>
  <c r="F224" i="2"/>
  <c r="E224" i="2"/>
  <c r="C224" i="2"/>
  <c r="B224" i="2"/>
  <c r="A224" i="2"/>
  <c r="H223" i="2"/>
  <c r="G223" i="2"/>
  <c r="F223" i="2"/>
  <c r="E223" i="2"/>
  <c r="C223" i="2"/>
  <c r="B223" i="2"/>
  <c r="A223" i="2"/>
  <c r="G222" i="2"/>
  <c r="F222" i="2"/>
  <c r="E222" i="2"/>
  <c r="B222" i="2"/>
  <c r="A222" i="2"/>
  <c r="H221" i="2"/>
  <c r="G221" i="2"/>
  <c r="F221" i="2"/>
  <c r="E221" i="2"/>
  <c r="C221" i="2"/>
  <c r="B221" i="2"/>
  <c r="A221" i="2"/>
  <c r="H220" i="2"/>
  <c r="G220" i="2"/>
  <c r="F220" i="2"/>
  <c r="E220" i="2"/>
  <c r="C220" i="2"/>
  <c r="B220" i="2"/>
  <c r="A220" i="2"/>
  <c r="G219" i="2"/>
  <c r="F219" i="2"/>
  <c r="E219" i="2"/>
  <c r="B219" i="2"/>
  <c r="A219" i="2"/>
  <c r="H218" i="2"/>
  <c r="G218" i="2"/>
  <c r="F218" i="2"/>
  <c r="E218" i="2"/>
  <c r="C218" i="2"/>
  <c r="B218" i="2"/>
  <c r="A218" i="2"/>
  <c r="H217" i="2"/>
  <c r="G217" i="2"/>
  <c r="F217" i="2"/>
  <c r="E217" i="2"/>
  <c r="C217" i="2"/>
  <c r="B217" i="2"/>
  <c r="A217" i="2"/>
  <c r="G216" i="2"/>
  <c r="F216" i="2"/>
  <c r="E216" i="2"/>
  <c r="B216" i="2"/>
  <c r="A216" i="2"/>
  <c r="H215" i="2"/>
  <c r="G215" i="2"/>
  <c r="F215" i="2"/>
  <c r="E215" i="2"/>
  <c r="D215" i="2"/>
  <c r="C215" i="2"/>
  <c r="A215" i="2"/>
  <c r="H214" i="2"/>
  <c r="G214" i="2"/>
  <c r="F214" i="2"/>
  <c r="E214" i="2"/>
  <c r="D214" i="2"/>
  <c r="C214" i="2"/>
  <c r="B214" i="2"/>
  <c r="A214" i="2"/>
  <c r="H213" i="2"/>
  <c r="G213" i="2"/>
  <c r="F213" i="2"/>
  <c r="E213" i="2"/>
  <c r="D213" i="2"/>
  <c r="C213" i="2"/>
  <c r="B213" i="2"/>
  <c r="A213" i="2"/>
  <c r="H212" i="2"/>
  <c r="G212" i="2"/>
  <c r="F212" i="2"/>
  <c r="E212" i="2"/>
  <c r="D212" i="2"/>
  <c r="C212" i="2"/>
  <c r="B212" i="2"/>
  <c r="A212" i="2"/>
  <c r="H211" i="2"/>
  <c r="G211" i="2"/>
  <c r="F211" i="2"/>
  <c r="E211" i="2"/>
  <c r="D211" i="2"/>
  <c r="C211" i="2"/>
  <c r="B211" i="2"/>
  <c r="A211" i="2"/>
  <c r="G210" i="2"/>
  <c r="F210" i="2"/>
  <c r="E210" i="2"/>
  <c r="B210" i="2"/>
  <c r="A210" i="2"/>
  <c r="H209" i="2"/>
  <c r="G209" i="2"/>
  <c r="F209" i="2"/>
  <c r="E209" i="2"/>
  <c r="C209" i="2"/>
  <c r="B209" i="2"/>
  <c r="A209" i="2"/>
  <c r="H208" i="2"/>
  <c r="G208" i="2"/>
  <c r="F208" i="2"/>
  <c r="E208" i="2"/>
  <c r="C208" i="2"/>
  <c r="B208" i="2"/>
  <c r="A208" i="2"/>
  <c r="G207" i="2"/>
  <c r="F207" i="2"/>
  <c r="E207" i="2"/>
  <c r="B207" i="2"/>
  <c r="A207" i="2"/>
  <c r="H206" i="2"/>
  <c r="G206" i="2"/>
  <c r="F206" i="2"/>
  <c r="E206" i="2"/>
  <c r="C206" i="2"/>
  <c r="B206" i="2"/>
  <c r="A206" i="2"/>
  <c r="H205" i="2"/>
  <c r="G205" i="2"/>
  <c r="F205" i="2"/>
  <c r="E205" i="2"/>
  <c r="C205" i="2"/>
  <c r="B205" i="2"/>
  <c r="A205" i="2"/>
  <c r="G204" i="2"/>
  <c r="F204" i="2"/>
  <c r="E204" i="2"/>
  <c r="B204" i="2"/>
  <c r="A204" i="2"/>
  <c r="H203" i="2"/>
  <c r="G203" i="2"/>
  <c r="F203" i="2"/>
  <c r="E203" i="2"/>
  <c r="C203" i="2"/>
  <c r="B203" i="2"/>
  <c r="A203" i="2"/>
  <c r="H202" i="2"/>
  <c r="G202" i="2"/>
  <c r="F202" i="2"/>
  <c r="E202" i="2"/>
  <c r="C202" i="2"/>
  <c r="B202" i="2"/>
  <c r="A202" i="2"/>
  <c r="G201" i="2"/>
  <c r="F201" i="2"/>
  <c r="E201" i="2"/>
  <c r="B201" i="2"/>
  <c r="A201" i="2"/>
  <c r="H200" i="2"/>
  <c r="G200" i="2"/>
  <c r="F200" i="2"/>
  <c r="E200" i="2"/>
  <c r="C200" i="2"/>
  <c r="B200" i="2"/>
  <c r="A200" i="2"/>
  <c r="H199" i="2"/>
  <c r="G199" i="2"/>
  <c r="F199" i="2"/>
  <c r="E199" i="2"/>
  <c r="C199" i="2"/>
  <c r="B199" i="2"/>
  <c r="A199" i="2"/>
  <c r="G198" i="2"/>
  <c r="F198" i="2"/>
  <c r="E198" i="2"/>
  <c r="B198" i="2"/>
  <c r="A198" i="2"/>
  <c r="H197" i="2"/>
  <c r="G197" i="2"/>
  <c r="F197" i="2"/>
  <c r="E197" i="2"/>
  <c r="C197" i="2"/>
  <c r="B197" i="2"/>
  <c r="A197" i="2"/>
  <c r="H196" i="2"/>
  <c r="G196" i="2"/>
  <c r="F196" i="2"/>
  <c r="E196" i="2"/>
  <c r="C196" i="2"/>
  <c r="B196" i="2"/>
  <c r="A196" i="2"/>
  <c r="G195" i="2"/>
  <c r="F195" i="2"/>
  <c r="E195" i="2"/>
  <c r="B195" i="2"/>
  <c r="A195" i="2"/>
  <c r="H194" i="2"/>
  <c r="G194" i="2"/>
  <c r="F194" i="2"/>
  <c r="E194" i="2"/>
  <c r="C194" i="2"/>
  <c r="B194" i="2"/>
  <c r="A194" i="2"/>
  <c r="H193" i="2"/>
  <c r="G193" i="2"/>
  <c r="F193" i="2"/>
  <c r="E193" i="2"/>
  <c r="C193" i="2"/>
  <c r="B193" i="2"/>
  <c r="A193" i="2"/>
  <c r="G192" i="2"/>
  <c r="F192" i="2"/>
  <c r="E192" i="2"/>
  <c r="B192" i="2"/>
  <c r="A192" i="2"/>
  <c r="H191" i="2"/>
  <c r="G191" i="2"/>
  <c r="F191" i="2"/>
  <c r="E191" i="2"/>
  <c r="C191" i="2"/>
  <c r="B191" i="2"/>
  <c r="A191" i="2"/>
  <c r="H190" i="2"/>
  <c r="G190" i="2"/>
  <c r="F190" i="2"/>
  <c r="E190" i="2"/>
  <c r="C190" i="2"/>
  <c r="B190" i="2"/>
  <c r="A190" i="2"/>
  <c r="G189" i="2"/>
  <c r="F189" i="2"/>
  <c r="E189" i="2"/>
  <c r="B189" i="2"/>
  <c r="A189" i="2"/>
  <c r="H188" i="2"/>
  <c r="G188" i="2"/>
  <c r="F188" i="2"/>
  <c r="E188" i="2"/>
  <c r="D188" i="2"/>
  <c r="C188" i="2"/>
  <c r="A188" i="2"/>
  <c r="H187" i="2"/>
  <c r="G187" i="2"/>
  <c r="F187" i="2"/>
  <c r="E187" i="2"/>
  <c r="D187" i="2"/>
  <c r="C187" i="2"/>
  <c r="B187" i="2"/>
  <c r="A187" i="2"/>
  <c r="H186" i="2"/>
  <c r="G186" i="2"/>
  <c r="F186" i="2"/>
  <c r="E186" i="2"/>
  <c r="D186" i="2"/>
  <c r="C186" i="2"/>
  <c r="B186" i="2"/>
  <c r="A186" i="2"/>
  <c r="H185" i="2"/>
  <c r="G185" i="2"/>
  <c r="F185" i="2"/>
  <c r="E185" i="2"/>
  <c r="D185" i="2"/>
  <c r="C185" i="2"/>
  <c r="B185" i="2"/>
  <c r="A185" i="2"/>
  <c r="G184" i="2"/>
  <c r="F184" i="2"/>
  <c r="E184" i="2"/>
  <c r="B184" i="2"/>
  <c r="A184" i="2"/>
  <c r="H183" i="2"/>
  <c r="G183" i="2"/>
  <c r="F183" i="2"/>
  <c r="E183" i="2"/>
  <c r="C183" i="2"/>
  <c r="B183" i="2"/>
  <c r="A183" i="2"/>
  <c r="H182" i="2"/>
  <c r="G182" i="2"/>
  <c r="F182" i="2"/>
  <c r="E182" i="2"/>
  <c r="C182" i="2"/>
  <c r="B182" i="2"/>
  <c r="A182" i="2"/>
  <c r="G181" i="2"/>
  <c r="F181" i="2"/>
  <c r="E181" i="2"/>
  <c r="B181" i="2"/>
  <c r="A181" i="2"/>
  <c r="H180" i="2"/>
  <c r="G180" i="2"/>
  <c r="F180" i="2"/>
  <c r="E180" i="2"/>
  <c r="C180" i="2"/>
  <c r="B180" i="2"/>
  <c r="A180" i="2"/>
  <c r="H179" i="2"/>
  <c r="G179" i="2"/>
  <c r="F179" i="2"/>
  <c r="E179" i="2"/>
  <c r="C179" i="2"/>
  <c r="B179" i="2"/>
  <c r="A179" i="2"/>
  <c r="G178" i="2"/>
  <c r="F178" i="2"/>
  <c r="E178" i="2"/>
  <c r="B178" i="2"/>
  <c r="A178" i="2"/>
  <c r="H177" i="2"/>
  <c r="G177" i="2"/>
  <c r="F177" i="2"/>
  <c r="E177" i="2"/>
  <c r="C177" i="2"/>
  <c r="B177" i="2"/>
  <c r="A177" i="2"/>
  <c r="H176" i="2"/>
  <c r="G176" i="2"/>
  <c r="F176" i="2"/>
  <c r="E176" i="2"/>
  <c r="C176" i="2"/>
  <c r="B176" i="2"/>
  <c r="A176" i="2"/>
  <c r="G175" i="2"/>
  <c r="F175" i="2"/>
  <c r="E175" i="2"/>
  <c r="B175" i="2"/>
  <c r="A175" i="2"/>
  <c r="H174" i="2"/>
  <c r="G174" i="2"/>
  <c r="F174" i="2"/>
  <c r="E174" i="2"/>
  <c r="D174" i="2"/>
  <c r="C174" i="2"/>
  <c r="A174" i="2"/>
  <c r="H173" i="2"/>
  <c r="G173" i="2"/>
  <c r="F173" i="2"/>
  <c r="E173" i="2"/>
  <c r="D173" i="2"/>
  <c r="C173" i="2"/>
  <c r="B173" i="2"/>
  <c r="A173" i="2"/>
  <c r="H172" i="2"/>
  <c r="G172" i="2"/>
  <c r="F172" i="2"/>
  <c r="E172" i="2"/>
  <c r="D172" i="2"/>
  <c r="C172" i="2"/>
  <c r="B172" i="2"/>
  <c r="A172" i="2"/>
  <c r="H171" i="2"/>
  <c r="G171" i="2"/>
  <c r="F171" i="2"/>
  <c r="E171" i="2"/>
  <c r="D171" i="2"/>
  <c r="C171" i="2"/>
  <c r="B171" i="2"/>
  <c r="A171" i="2"/>
  <c r="H170" i="2"/>
  <c r="G170" i="2"/>
  <c r="F170" i="2"/>
  <c r="E170" i="2"/>
  <c r="D170" i="2"/>
  <c r="C170" i="2"/>
  <c r="B170" i="2"/>
  <c r="A170" i="2"/>
  <c r="H169" i="2"/>
  <c r="G169" i="2"/>
  <c r="F169" i="2"/>
  <c r="E169" i="2"/>
  <c r="D169" i="2"/>
  <c r="C169" i="2"/>
  <c r="B169" i="2"/>
  <c r="A169" i="2"/>
  <c r="H168" i="2"/>
  <c r="G168" i="2"/>
  <c r="F168" i="2"/>
  <c r="E168" i="2"/>
  <c r="C168" i="2"/>
  <c r="B168" i="2"/>
  <c r="A168" i="2"/>
  <c r="G167" i="2"/>
  <c r="F167" i="2"/>
  <c r="E167" i="2"/>
  <c r="B167" i="2"/>
  <c r="A167" i="2"/>
  <c r="H166" i="2"/>
  <c r="G166" i="2"/>
  <c r="F166" i="2"/>
  <c r="E166" i="2"/>
  <c r="C166" i="2"/>
  <c r="B166" i="2"/>
  <c r="A166" i="2"/>
  <c r="H165" i="2"/>
  <c r="G165" i="2"/>
  <c r="F165" i="2"/>
  <c r="E165" i="2"/>
  <c r="C165" i="2"/>
  <c r="B165" i="2"/>
  <c r="A165" i="2"/>
  <c r="G164" i="2"/>
  <c r="F164" i="2"/>
  <c r="E164" i="2"/>
  <c r="B164" i="2"/>
  <c r="A164" i="2"/>
  <c r="H163" i="2"/>
  <c r="G163" i="2"/>
  <c r="F163" i="2"/>
  <c r="E163" i="2"/>
  <c r="C163" i="2"/>
  <c r="B163" i="2"/>
  <c r="A163" i="2"/>
  <c r="H162" i="2"/>
  <c r="G162" i="2"/>
  <c r="F162" i="2"/>
  <c r="E162" i="2"/>
  <c r="C162" i="2"/>
  <c r="B162" i="2"/>
  <c r="A162" i="2"/>
  <c r="G161" i="2"/>
  <c r="F161" i="2"/>
  <c r="E161" i="2"/>
  <c r="B161" i="2"/>
  <c r="A161" i="2"/>
  <c r="H160" i="2"/>
  <c r="G160" i="2"/>
  <c r="F160" i="2"/>
  <c r="E160" i="2"/>
  <c r="C160" i="2"/>
  <c r="B160" i="2"/>
  <c r="A160" i="2"/>
  <c r="H159" i="2"/>
  <c r="G159" i="2"/>
  <c r="F159" i="2"/>
  <c r="E159" i="2"/>
  <c r="C159" i="2"/>
  <c r="B159" i="2"/>
  <c r="A159" i="2"/>
  <c r="G158" i="2"/>
  <c r="F158" i="2"/>
  <c r="E158" i="2"/>
  <c r="B158" i="2"/>
  <c r="A158" i="2"/>
  <c r="H157" i="2"/>
  <c r="G157" i="2"/>
  <c r="F157" i="2"/>
  <c r="E157" i="2"/>
  <c r="C157" i="2"/>
  <c r="B157" i="2"/>
  <c r="A157" i="2"/>
  <c r="H156" i="2"/>
  <c r="G156" i="2"/>
  <c r="F156" i="2"/>
  <c r="E156" i="2"/>
  <c r="C156" i="2"/>
  <c r="B156" i="2"/>
  <c r="A156" i="2"/>
  <c r="G155" i="2"/>
  <c r="F155" i="2"/>
  <c r="E155" i="2"/>
  <c r="B155" i="2"/>
  <c r="A155" i="2"/>
  <c r="H154" i="2"/>
  <c r="G154" i="2"/>
  <c r="F154" i="2"/>
  <c r="E154" i="2"/>
  <c r="C154" i="2"/>
  <c r="B154" i="2"/>
  <c r="A154" i="2"/>
  <c r="H153" i="2"/>
  <c r="G153" i="2"/>
  <c r="F153" i="2"/>
  <c r="E153" i="2"/>
  <c r="D153" i="2"/>
  <c r="C153" i="2"/>
  <c r="B153" i="2"/>
  <c r="A153" i="2"/>
  <c r="H152" i="2"/>
  <c r="G152" i="2"/>
  <c r="F152" i="2"/>
  <c r="E152" i="2"/>
  <c r="C152" i="2"/>
  <c r="B152" i="2"/>
  <c r="A152" i="2"/>
  <c r="G151" i="2"/>
  <c r="F151" i="2"/>
  <c r="E151" i="2"/>
  <c r="B151" i="2"/>
  <c r="A151" i="2"/>
  <c r="H150" i="2"/>
  <c r="G150" i="2"/>
  <c r="F150" i="2"/>
  <c r="E150" i="2"/>
  <c r="D150" i="2"/>
  <c r="C150" i="2"/>
  <c r="A150" i="2"/>
  <c r="H149" i="2"/>
  <c r="G149" i="2"/>
  <c r="F149" i="2"/>
  <c r="E149" i="2"/>
  <c r="D149" i="2"/>
  <c r="C149" i="2"/>
  <c r="B149" i="2"/>
  <c r="A149" i="2"/>
  <c r="H148" i="2"/>
  <c r="G148" i="2"/>
  <c r="F148" i="2"/>
  <c r="E148" i="2"/>
  <c r="D148" i="2"/>
  <c r="C148" i="2"/>
  <c r="B148" i="2"/>
  <c r="A148" i="2"/>
  <c r="H147" i="2"/>
  <c r="G147" i="2"/>
  <c r="F147" i="2"/>
  <c r="E147" i="2"/>
  <c r="D147" i="2"/>
  <c r="C147" i="2"/>
  <c r="B147" i="2"/>
  <c r="A147" i="2"/>
  <c r="H146" i="2"/>
  <c r="G146" i="2"/>
  <c r="F146" i="2"/>
  <c r="E146" i="2"/>
  <c r="D146" i="2"/>
  <c r="C146" i="2"/>
  <c r="B146" i="2"/>
  <c r="A146" i="2"/>
  <c r="G145" i="2"/>
  <c r="F145" i="2"/>
  <c r="E145" i="2"/>
  <c r="B145" i="2"/>
  <c r="A145" i="2"/>
  <c r="G144" i="2"/>
  <c r="F144" i="2"/>
  <c r="E144" i="2"/>
  <c r="B144" i="2"/>
  <c r="A144" i="2"/>
  <c r="H143" i="2"/>
  <c r="G143" i="2"/>
  <c r="F143" i="2"/>
  <c r="E143" i="2"/>
  <c r="C143" i="2"/>
  <c r="B143" i="2"/>
  <c r="A143" i="2"/>
  <c r="G142" i="2"/>
  <c r="F142" i="2"/>
  <c r="E142" i="2"/>
  <c r="B142" i="2"/>
  <c r="A142" i="2"/>
  <c r="H141" i="2"/>
  <c r="G141" i="2"/>
  <c r="F141" i="2"/>
  <c r="E141" i="2"/>
  <c r="C141" i="2"/>
  <c r="B141" i="2"/>
  <c r="A141" i="2"/>
  <c r="G140" i="2"/>
  <c r="F140" i="2"/>
  <c r="E140" i="2"/>
  <c r="B140" i="2"/>
  <c r="A140" i="2"/>
  <c r="H139" i="2"/>
  <c r="G139" i="2"/>
  <c r="F139" i="2"/>
  <c r="E139" i="2"/>
  <c r="C139" i="2"/>
  <c r="B139" i="2"/>
  <c r="A139" i="2"/>
  <c r="H138" i="2"/>
  <c r="G138" i="2"/>
  <c r="F138" i="2"/>
  <c r="E138" i="2"/>
  <c r="D138" i="2"/>
  <c r="C138" i="2"/>
  <c r="B138" i="2"/>
  <c r="A138" i="2"/>
  <c r="H137" i="2"/>
  <c r="G137" i="2"/>
  <c r="F137" i="2"/>
  <c r="E137" i="2"/>
  <c r="C137" i="2"/>
  <c r="B137" i="2"/>
  <c r="A137" i="2"/>
  <c r="G136" i="2"/>
  <c r="F136" i="2"/>
  <c r="E136" i="2"/>
  <c r="B136" i="2"/>
  <c r="A136" i="2"/>
  <c r="H135" i="2"/>
  <c r="G135" i="2"/>
  <c r="F135" i="2"/>
  <c r="E135" i="2"/>
  <c r="D135" i="2"/>
  <c r="C135" i="2"/>
  <c r="A135" i="2"/>
  <c r="H134" i="2"/>
  <c r="G134" i="2"/>
  <c r="F134" i="2"/>
  <c r="E134" i="2"/>
  <c r="D134" i="2"/>
  <c r="C134" i="2"/>
  <c r="B134" i="2"/>
  <c r="A134" i="2"/>
  <c r="H133" i="2"/>
  <c r="G133" i="2"/>
  <c r="F133" i="2"/>
  <c r="E133" i="2"/>
  <c r="D133" i="2"/>
  <c r="C133" i="2"/>
  <c r="B133" i="2"/>
  <c r="A133" i="2"/>
  <c r="H132" i="2"/>
  <c r="G132" i="2"/>
  <c r="F132" i="2"/>
  <c r="E132" i="2"/>
  <c r="D132" i="2"/>
  <c r="C132" i="2"/>
  <c r="B132" i="2"/>
  <c r="A132" i="2"/>
  <c r="G131" i="2"/>
  <c r="F131" i="2"/>
  <c r="E131" i="2"/>
  <c r="B131" i="2"/>
  <c r="A131" i="2"/>
  <c r="H130" i="2"/>
  <c r="G130" i="2"/>
  <c r="F130" i="2"/>
  <c r="E130" i="2"/>
  <c r="C130" i="2"/>
  <c r="B130" i="2"/>
  <c r="A130" i="2"/>
  <c r="H129" i="2"/>
  <c r="G129" i="2"/>
  <c r="F129" i="2"/>
  <c r="E129" i="2"/>
  <c r="C129" i="2"/>
  <c r="B129" i="2"/>
  <c r="A129" i="2"/>
  <c r="G128" i="2"/>
  <c r="F128" i="2"/>
  <c r="E128" i="2"/>
  <c r="B128" i="2"/>
  <c r="A128" i="2"/>
  <c r="H127" i="2"/>
  <c r="G127" i="2"/>
  <c r="F127" i="2"/>
  <c r="E127" i="2"/>
  <c r="C127" i="2"/>
  <c r="B127" i="2"/>
  <c r="A127" i="2"/>
  <c r="H126" i="2"/>
  <c r="G126" i="2"/>
  <c r="F126" i="2"/>
  <c r="E126" i="2"/>
  <c r="C126" i="2"/>
  <c r="B126" i="2"/>
  <c r="A126" i="2"/>
  <c r="G125" i="2"/>
  <c r="F125" i="2"/>
  <c r="E125" i="2"/>
  <c r="B125" i="2"/>
  <c r="A125" i="2"/>
  <c r="H124" i="2"/>
  <c r="G124" i="2"/>
  <c r="F124" i="2"/>
  <c r="E124" i="2"/>
  <c r="D124" i="2"/>
  <c r="C124" i="2"/>
  <c r="A124" i="2"/>
  <c r="H123" i="2"/>
  <c r="G123" i="2"/>
  <c r="F123" i="2"/>
  <c r="E123" i="2"/>
  <c r="D123" i="2"/>
  <c r="C123" i="2"/>
  <c r="B123" i="2"/>
  <c r="A123" i="2"/>
  <c r="H122" i="2"/>
  <c r="G122" i="2"/>
  <c r="F122" i="2"/>
  <c r="E122" i="2"/>
  <c r="D122" i="2"/>
  <c r="C122" i="2"/>
  <c r="B122" i="2"/>
  <c r="A122" i="2"/>
  <c r="H121" i="2"/>
  <c r="G121" i="2"/>
  <c r="F121" i="2"/>
  <c r="E121" i="2"/>
  <c r="D121" i="2"/>
  <c r="C121" i="2"/>
  <c r="B121" i="2"/>
  <c r="A121" i="2"/>
  <c r="H120" i="2"/>
  <c r="G120" i="2"/>
  <c r="F120" i="2"/>
  <c r="E120" i="2"/>
  <c r="D120" i="2"/>
  <c r="C120" i="2"/>
  <c r="B120" i="2"/>
  <c r="A120" i="2"/>
  <c r="G119" i="2"/>
  <c r="F119" i="2"/>
  <c r="E119" i="2"/>
  <c r="B119" i="2"/>
  <c r="A119" i="2"/>
  <c r="H118" i="2"/>
  <c r="G118" i="2"/>
  <c r="F118" i="2"/>
  <c r="E118" i="2"/>
  <c r="C118" i="2"/>
  <c r="B118" i="2"/>
  <c r="A118" i="2"/>
  <c r="H117" i="2"/>
  <c r="G117" i="2"/>
  <c r="F117" i="2"/>
  <c r="E117" i="2"/>
  <c r="C117" i="2"/>
  <c r="B117" i="2"/>
  <c r="A117" i="2"/>
  <c r="G116" i="2"/>
  <c r="F116" i="2"/>
  <c r="E116" i="2"/>
  <c r="B116" i="2"/>
  <c r="A116" i="2"/>
  <c r="H115" i="2"/>
  <c r="G115" i="2"/>
  <c r="F115" i="2"/>
  <c r="E115" i="2"/>
  <c r="C115" i="2"/>
  <c r="B115" i="2"/>
  <c r="A115" i="2"/>
  <c r="H114" i="2"/>
  <c r="G114" i="2"/>
  <c r="F114" i="2"/>
  <c r="E114" i="2"/>
  <c r="C114" i="2"/>
  <c r="B114" i="2"/>
  <c r="A114" i="2"/>
  <c r="G113" i="2"/>
  <c r="F113" i="2"/>
  <c r="E113" i="2"/>
  <c r="B113" i="2"/>
  <c r="A113" i="2"/>
  <c r="H112" i="2"/>
  <c r="G112" i="2"/>
  <c r="F112" i="2"/>
  <c r="E112" i="2"/>
  <c r="C112" i="2"/>
  <c r="B112" i="2"/>
  <c r="A112" i="2"/>
  <c r="H111" i="2"/>
  <c r="G111" i="2"/>
  <c r="F111" i="2"/>
  <c r="E111" i="2"/>
  <c r="C111" i="2"/>
  <c r="B111" i="2"/>
  <c r="A111" i="2"/>
  <c r="G110" i="2"/>
  <c r="F110" i="2"/>
  <c r="E110" i="2"/>
  <c r="B110" i="2"/>
  <c r="A110" i="2"/>
  <c r="H109" i="2"/>
  <c r="G109" i="2"/>
  <c r="F109" i="2"/>
  <c r="E109" i="2"/>
  <c r="C109" i="2"/>
  <c r="B109" i="2"/>
  <c r="A109" i="2"/>
  <c r="H108" i="2"/>
  <c r="G108" i="2"/>
  <c r="F108" i="2"/>
  <c r="E108" i="2"/>
  <c r="C108" i="2"/>
  <c r="B108" i="2"/>
  <c r="A108" i="2"/>
  <c r="G107" i="2"/>
  <c r="F107" i="2"/>
  <c r="E107" i="2"/>
  <c r="B107" i="2"/>
  <c r="A107" i="2"/>
  <c r="H106" i="2"/>
  <c r="G106" i="2"/>
  <c r="F106" i="2"/>
  <c r="E106" i="2"/>
  <c r="C106" i="2"/>
  <c r="B106" i="2"/>
  <c r="A106" i="2"/>
  <c r="H105" i="2"/>
  <c r="G105" i="2"/>
  <c r="F105" i="2"/>
  <c r="E105" i="2"/>
  <c r="C105" i="2"/>
  <c r="B105" i="2"/>
  <c r="A105" i="2"/>
  <c r="G104" i="2"/>
  <c r="F104" i="2"/>
  <c r="E104" i="2"/>
  <c r="B104" i="2"/>
  <c r="A104" i="2"/>
  <c r="H103" i="2"/>
  <c r="G103" i="2"/>
  <c r="F103" i="2"/>
  <c r="E103" i="2"/>
  <c r="C103" i="2"/>
  <c r="B103" i="2"/>
  <c r="A103" i="2"/>
  <c r="H102" i="2"/>
  <c r="G102" i="2"/>
  <c r="F102" i="2"/>
  <c r="E102" i="2"/>
  <c r="C102" i="2"/>
  <c r="B102" i="2"/>
  <c r="A102" i="2"/>
  <c r="G101" i="2"/>
  <c r="F101" i="2"/>
  <c r="E101" i="2"/>
  <c r="B101" i="2"/>
  <c r="A101" i="2"/>
  <c r="H100" i="2"/>
  <c r="G100" i="2"/>
  <c r="F100" i="2"/>
  <c r="E100" i="2"/>
  <c r="C100" i="2"/>
  <c r="B100" i="2"/>
  <c r="A100" i="2"/>
  <c r="H99" i="2"/>
  <c r="G99" i="2"/>
  <c r="F99" i="2"/>
  <c r="E99" i="2"/>
  <c r="C99" i="2"/>
  <c r="B99" i="2"/>
  <c r="A99" i="2"/>
  <c r="G98" i="2"/>
  <c r="F98" i="2"/>
  <c r="E98" i="2"/>
  <c r="B98" i="2"/>
  <c r="A98" i="2"/>
  <c r="H97" i="2"/>
  <c r="G97" i="2"/>
  <c r="F97" i="2"/>
  <c r="E97" i="2"/>
  <c r="C97" i="2"/>
  <c r="B97" i="2"/>
  <c r="A97" i="2"/>
  <c r="H96" i="2"/>
  <c r="G96" i="2"/>
  <c r="F96" i="2"/>
  <c r="E96" i="2"/>
  <c r="C96" i="2"/>
  <c r="B96" i="2"/>
  <c r="A96" i="2"/>
  <c r="G95" i="2"/>
  <c r="F95" i="2"/>
  <c r="E95" i="2"/>
  <c r="B95" i="2"/>
  <c r="A95" i="2"/>
  <c r="H94" i="2"/>
  <c r="G94" i="2"/>
  <c r="F94" i="2"/>
  <c r="E94" i="2"/>
  <c r="D94" i="2"/>
  <c r="C94" i="2"/>
  <c r="A94" i="2"/>
  <c r="H93" i="2"/>
  <c r="G93" i="2"/>
  <c r="F93" i="2"/>
  <c r="E93" i="2"/>
  <c r="D93" i="2"/>
  <c r="C93" i="2"/>
  <c r="B93" i="2"/>
  <c r="A93" i="2"/>
  <c r="H92" i="2"/>
  <c r="G92" i="2"/>
  <c r="F92" i="2"/>
  <c r="E92" i="2"/>
  <c r="D92" i="2"/>
  <c r="C92" i="2"/>
  <c r="B92" i="2"/>
  <c r="A92" i="2"/>
  <c r="H91" i="2"/>
  <c r="G91" i="2"/>
  <c r="F91" i="2"/>
  <c r="E91" i="2"/>
  <c r="D91" i="2"/>
  <c r="C91" i="2"/>
  <c r="B91" i="2"/>
  <c r="A91" i="2"/>
  <c r="G90" i="2"/>
  <c r="F90" i="2"/>
  <c r="E90" i="2"/>
  <c r="B90" i="2"/>
  <c r="A90" i="2"/>
  <c r="H89" i="2"/>
  <c r="G89" i="2"/>
  <c r="F89" i="2"/>
  <c r="E89" i="2"/>
  <c r="D89" i="2"/>
  <c r="C89" i="2"/>
  <c r="A89" i="2"/>
  <c r="H88" i="2"/>
  <c r="G88" i="2"/>
  <c r="F88" i="2"/>
  <c r="E88" i="2"/>
  <c r="D88" i="2"/>
  <c r="C88" i="2"/>
  <c r="B88" i="2"/>
  <c r="A88" i="2"/>
  <c r="H87" i="2"/>
  <c r="G87" i="2"/>
  <c r="F87" i="2"/>
  <c r="E87" i="2"/>
  <c r="D87" i="2"/>
  <c r="C87" i="2"/>
  <c r="B87" i="2"/>
  <c r="A87" i="2"/>
  <c r="H86" i="2"/>
  <c r="G86" i="2"/>
  <c r="F86" i="2"/>
  <c r="E86" i="2"/>
  <c r="D86" i="2"/>
  <c r="C86" i="2"/>
  <c r="B86" i="2"/>
  <c r="A86" i="2"/>
  <c r="H85" i="2"/>
  <c r="G85" i="2"/>
  <c r="F85" i="2"/>
  <c r="E85" i="2"/>
  <c r="D85" i="2"/>
  <c r="C85" i="2"/>
  <c r="B85" i="2"/>
  <c r="A85" i="2"/>
  <c r="G84" i="2"/>
  <c r="F84" i="2"/>
  <c r="E84" i="2"/>
  <c r="B84" i="2"/>
  <c r="A84" i="2"/>
  <c r="H83" i="2"/>
  <c r="G83" i="2"/>
  <c r="F83" i="2"/>
  <c r="E83" i="2"/>
  <c r="C83" i="2"/>
  <c r="B83" i="2"/>
  <c r="A83" i="2"/>
  <c r="H82" i="2"/>
  <c r="G82" i="2"/>
  <c r="F82" i="2"/>
  <c r="E82" i="2"/>
  <c r="C82" i="2"/>
  <c r="B82" i="2"/>
  <c r="A82" i="2"/>
  <c r="G81" i="2"/>
  <c r="F81" i="2"/>
  <c r="E81" i="2"/>
  <c r="B81" i="2"/>
  <c r="A81" i="2"/>
  <c r="H80" i="2"/>
  <c r="G80" i="2"/>
  <c r="F80" i="2"/>
  <c r="E80" i="2"/>
  <c r="C80" i="2"/>
  <c r="B80" i="2"/>
  <c r="A80" i="2"/>
  <c r="H79" i="2"/>
  <c r="G79" i="2"/>
  <c r="F79" i="2"/>
  <c r="E79" i="2"/>
  <c r="C79" i="2"/>
  <c r="B79" i="2"/>
  <c r="A79" i="2"/>
  <c r="G78" i="2"/>
  <c r="F78" i="2"/>
  <c r="E78" i="2"/>
  <c r="B78" i="2"/>
  <c r="A78" i="2"/>
  <c r="H77" i="2"/>
  <c r="G77" i="2"/>
  <c r="F77" i="2"/>
  <c r="E77" i="2"/>
  <c r="C77" i="2"/>
  <c r="B77" i="2"/>
  <c r="A77" i="2"/>
  <c r="H76" i="2"/>
  <c r="G76" i="2"/>
  <c r="F76" i="2"/>
  <c r="E76" i="2"/>
  <c r="C76" i="2"/>
  <c r="B76" i="2"/>
  <c r="A76" i="2"/>
  <c r="G75" i="2"/>
  <c r="F75" i="2"/>
  <c r="E75" i="2"/>
  <c r="B75" i="2"/>
  <c r="A75" i="2"/>
  <c r="H74" i="2"/>
  <c r="G74" i="2"/>
  <c r="F74" i="2"/>
  <c r="E74" i="2"/>
  <c r="C74" i="2"/>
  <c r="B74" i="2"/>
  <c r="A74" i="2"/>
  <c r="H73" i="2"/>
  <c r="G73" i="2"/>
  <c r="F73" i="2"/>
  <c r="E73" i="2"/>
  <c r="C73" i="2"/>
  <c r="B73" i="2"/>
  <c r="A73" i="2"/>
  <c r="G72" i="2"/>
  <c r="F72" i="2"/>
  <c r="E72" i="2"/>
  <c r="B72" i="2"/>
  <c r="A72" i="2"/>
  <c r="H71" i="2"/>
  <c r="G71" i="2"/>
  <c r="F71" i="2"/>
  <c r="E71" i="2"/>
  <c r="C71" i="2"/>
  <c r="B71" i="2"/>
  <c r="A71" i="2"/>
  <c r="H70" i="2"/>
  <c r="G70" i="2"/>
  <c r="F70" i="2"/>
  <c r="E70" i="2"/>
  <c r="C70" i="2"/>
  <c r="B70" i="2"/>
  <c r="A70" i="2"/>
  <c r="G69" i="2"/>
  <c r="F69" i="2"/>
  <c r="E69" i="2"/>
  <c r="B69" i="2"/>
  <c r="A69" i="2"/>
  <c r="H68" i="2"/>
  <c r="G68" i="2"/>
  <c r="F68" i="2"/>
  <c r="E68" i="2"/>
  <c r="C68" i="2"/>
  <c r="B68" i="2"/>
  <c r="A68" i="2"/>
  <c r="H67" i="2"/>
  <c r="G67" i="2"/>
  <c r="F67" i="2"/>
  <c r="E67" i="2"/>
  <c r="C67" i="2"/>
  <c r="B67" i="2"/>
  <c r="A67" i="2"/>
  <c r="G66" i="2"/>
  <c r="F66" i="2"/>
  <c r="E66" i="2"/>
  <c r="B66" i="2"/>
  <c r="A66" i="2"/>
  <c r="H65" i="2"/>
  <c r="G65" i="2"/>
  <c r="F65" i="2"/>
  <c r="E65" i="2"/>
  <c r="C65" i="2"/>
  <c r="B65" i="2"/>
  <c r="A65" i="2"/>
  <c r="G64" i="2"/>
  <c r="F64" i="2"/>
  <c r="E64" i="2"/>
  <c r="B64" i="2"/>
  <c r="A64" i="2"/>
  <c r="H63" i="2"/>
  <c r="G63" i="2"/>
  <c r="F63" i="2"/>
  <c r="E63" i="2"/>
  <c r="C63" i="2"/>
  <c r="B63" i="2"/>
  <c r="A63" i="2"/>
  <c r="H62" i="2"/>
  <c r="G62" i="2"/>
  <c r="F62" i="2"/>
  <c r="E62" i="2"/>
  <c r="D62" i="2"/>
  <c r="C62" i="2"/>
  <c r="B62" i="2"/>
  <c r="A62" i="2"/>
  <c r="H61" i="2"/>
  <c r="G61" i="2"/>
  <c r="F61" i="2"/>
  <c r="E61" i="2"/>
  <c r="C61" i="2"/>
  <c r="B61" i="2"/>
  <c r="A61" i="2"/>
  <c r="G60" i="2"/>
  <c r="F60" i="2"/>
  <c r="E60" i="2"/>
  <c r="B60" i="2"/>
  <c r="A60" i="2"/>
  <c r="H59" i="2"/>
  <c r="G59" i="2"/>
  <c r="F59" i="2"/>
  <c r="E59" i="2"/>
  <c r="D59" i="2"/>
  <c r="C59" i="2"/>
  <c r="A59" i="2"/>
  <c r="H58" i="2"/>
  <c r="G58" i="2"/>
  <c r="F58" i="2"/>
  <c r="E58" i="2"/>
  <c r="D58" i="2"/>
  <c r="C58" i="2"/>
  <c r="B58" i="2"/>
  <c r="A58" i="2"/>
  <c r="H57" i="2"/>
  <c r="G57" i="2"/>
  <c r="F57" i="2"/>
  <c r="E57" i="2"/>
  <c r="D57" i="2"/>
  <c r="C57" i="2"/>
  <c r="B57" i="2"/>
  <c r="A57" i="2"/>
  <c r="H56" i="2"/>
  <c r="G56" i="2"/>
  <c r="F56" i="2"/>
  <c r="E56" i="2"/>
  <c r="D56" i="2"/>
  <c r="C56" i="2"/>
  <c r="B56" i="2"/>
  <c r="A56" i="2"/>
  <c r="H55" i="2"/>
  <c r="G55" i="2"/>
  <c r="F55" i="2"/>
  <c r="E55" i="2"/>
  <c r="D55" i="2"/>
  <c r="C55" i="2"/>
  <c r="B55" i="2"/>
  <c r="A55" i="2"/>
  <c r="H54" i="2"/>
  <c r="G54" i="2"/>
  <c r="F54" i="2"/>
  <c r="E54" i="2"/>
  <c r="D54" i="2"/>
  <c r="C54" i="2"/>
  <c r="B54" i="2"/>
  <c r="A54" i="2"/>
  <c r="H53" i="2"/>
  <c r="G53" i="2"/>
  <c r="F53" i="2"/>
  <c r="E53" i="2"/>
  <c r="C53" i="2"/>
  <c r="B53" i="2"/>
  <c r="A53" i="2"/>
  <c r="G52" i="2"/>
  <c r="F52" i="2"/>
  <c r="E52" i="2"/>
  <c r="B52" i="2"/>
  <c r="A52" i="2"/>
  <c r="H51" i="2"/>
  <c r="G51" i="2"/>
  <c r="F51" i="2"/>
  <c r="E51" i="2"/>
  <c r="C51" i="2"/>
  <c r="B51" i="2"/>
  <c r="A51" i="2"/>
  <c r="H50" i="2"/>
  <c r="G50" i="2"/>
  <c r="F50" i="2"/>
  <c r="E50" i="2"/>
  <c r="C50" i="2"/>
  <c r="B50" i="2"/>
  <c r="A50" i="2"/>
  <c r="G49" i="2"/>
  <c r="F49" i="2"/>
  <c r="E49" i="2"/>
  <c r="B49" i="2"/>
  <c r="A49" i="2"/>
  <c r="H48" i="2"/>
  <c r="G48" i="2"/>
  <c r="F48" i="2"/>
  <c r="E48" i="2"/>
  <c r="C48" i="2"/>
  <c r="B48" i="2"/>
  <c r="A48" i="2"/>
  <c r="H47" i="2"/>
  <c r="G47" i="2"/>
  <c r="F47" i="2"/>
  <c r="E47" i="2"/>
  <c r="D47" i="2"/>
  <c r="C47" i="2"/>
  <c r="B47" i="2"/>
  <c r="A47" i="2"/>
  <c r="H46" i="2"/>
  <c r="G46" i="2"/>
  <c r="F46" i="2"/>
  <c r="E46" i="2"/>
  <c r="C46" i="2"/>
  <c r="B46" i="2"/>
  <c r="A46" i="2"/>
  <c r="G45" i="2"/>
  <c r="F45" i="2"/>
  <c r="E45" i="2"/>
  <c r="B45" i="2"/>
  <c r="A45" i="2"/>
  <c r="H44" i="2"/>
  <c r="G44" i="2"/>
  <c r="F44" i="2"/>
  <c r="E44" i="2"/>
  <c r="D44" i="2"/>
  <c r="C44" i="2"/>
  <c r="A44" i="2"/>
  <c r="H43" i="2"/>
  <c r="G43" i="2"/>
  <c r="F43" i="2"/>
  <c r="E43" i="2"/>
  <c r="D43" i="2"/>
  <c r="C43" i="2"/>
  <c r="B43" i="2"/>
  <c r="A43" i="2"/>
  <c r="H42" i="2"/>
  <c r="G42" i="2"/>
  <c r="F42" i="2"/>
  <c r="E42" i="2"/>
  <c r="D42" i="2"/>
  <c r="C42" i="2"/>
  <c r="B42" i="2"/>
  <c r="A42" i="2"/>
  <c r="H41" i="2"/>
  <c r="G41" i="2"/>
  <c r="F41" i="2"/>
  <c r="E41" i="2"/>
  <c r="D41" i="2"/>
  <c r="C41" i="2"/>
  <c r="B41" i="2"/>
  <c r="A41" i="2"/>
  <c r="G40" i="2"/>
  <c r="F40" i="2"/>
  <c r="E40" i="2"/>
  <c r="B40" i="2"/>
  <c r="A40" i="2"/>
  <c r="H39" i="2"/>
  <c r="G39" i="2"/>
  <c r="F39" i="2"/>
  <c r="E39" i="2"/>
  <c r="C39" i="2"/>
  <c r="B39" i="2"/>
  <c r="A39" i="2"/>
  <c r="H38" i="2"/>
  <c r="G38" i="2"/>
  <c r="F38" i="2"/>
  <c r="E38" i="2"/>
  <c r="C38" i="2"/>
  <c r="B38" i="2"/>
  <c r="A38" i="2"/>
  <c r="G37" i="2"/>
  <c r="F37" i="2"/>
  <c r="E37" i="2"/>
  <c r="B37" i="2"/>
  <c r="A37" i="2"/>
  <c r="H36" i="2"/>
  <c r="G36" i="2"/>
  <c r="F36" i="2"/>
  <c r="E36" i="2"/>
  <c r="D36" i="2"/>
  <c r="C36" i="2"/>
  <c r="A36" i="2"/>
  <c r="H35" i="2"/>
  <c r="G35" i="2"/>
  <c r="F35" i="2"/>
  <c r="E35" i="2"/>
  <c r="D35" i="2"/>
  <c r="C35" i="2"/>
  <c r="B35" i="2"/>
  <c r="A35" i="2"/>
  <c r="H34" i="2"/>
  <c r="G34" i="2"/>
  <c r="F34" i="2"/>
  <c r="E34" i="2"/>
  <c r="D34" i="2"/>
  <c r="C34" i="2"/>
  <c r="B34" i="2"/>
  <c r="A34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G31" i="2"/>
  <c r="F31" i="2"/>
  <c r="E31" i="2"/>
  <c r="B31" i="2"/>
  <c r="A31" i="2"/>
  <c r="H30" i="2"/>
  <c r="G30" i="2"/>
  <c r="F30" i="2"/>
  <c r="E30" i="2"/>
  <c r="C30" i="2"/>
  <c r="B30" i="2"/>
  <c r="A30" i="2"/>
  <c r="H29" i="2"/>
  <c r="G29" i="2"/>
  <c r="F29" i="2"/>
  <c r="E29" i="2"/>
  <c r="C29" i="2"/>
  <c r="B29" i="2"/>
  <c r="A29" i="2"/>
  <c r="G28" i="2"/>
  <c r="F28" i="2"/>
  <c r="E28" i="2"/>
  <c r="B28" i="2"/>
  <c r="A28" i="2"/>
  <c r="H27" i="2"/>
  <c r="G27" i="2"/>
  <c r="F27" i="2"/>
  <c r="E27" i="2"/>
  <c r="C27" i="2"/>
  <c r="B27" i="2"/>
  <c r="A27" i="2"/>
  <c r="H26" i="2"/>
  <c r="G26" i="2"/>
  <c r="F26" i="2"/>
  <c r="E26" i="2"/>
  <c r="C26" i="2"/>
  <c r="B26" i="2"/>
  <c r="A26" i="2"/>
  <c r="G25" i="2"/>
  <c r="F25" i="2"/>
  <c r="E25" i="2"/>
  <c r="B25" i="2"/>
  <c r="A25" i="2"/>
  <c r="H24" i="2"/>
  <c r="G24" i="2"/>
  <c r="F24" i="2"/>
  <c r="E24" i="2"/>
  <c r="C24" i="2"/>
  <c r="B24" i="2"/>
  <c r="A24" i="2"/>
  <c r="H23" i="2"/>
  <c r="G23" i="2"/>
  <c r="F23" i="2"/>
  <c r="E23" i="2"/>
  <c r="C23" i="2"/>
  <c r="B23" i="2"/>
  <c r="A23" i="2"/>
  <c r="G22" i="2"/>
  <c r="F22" i="2"/>
  <c r="E22" i="2"/>
  <c r="B22" i="2"/>
  <c r="A22" i="2"/>
  <c r="H21" i="2"/>
  <c r="G21" i="2"/>
  <c r="F21" i="2"/>
  <c r="E21" i="2"/>
  <c r="C21" i="2"/>
  <c r="B21" i="2"/>
  <c r="A21" i="2"/>
  <c r="H20" i="2"/>
  <c r="G20" i="2"/>
  <c r="F20" i="2"/>
  <c r="E20" i="2"/>
  <c r="C20" i="2"/>
  <c r="B20" i="2"/>
  <c r="A20" i="2"/>
  <c r="G19" i="2"/>
  <c r="F19" i="2"/>
  <c r="E19" i="2"/>
  <c r="B19" i="2"/>
  <c r="A19" i="2"/>
  <c r="H18" i="2"/>
  <c r="G18" i="2"/>
  <c r="F18" i="2"/>
  <c r="E18" i="2"/>
  <c r="C18" i="2"/>
  <c r="B18" i="2"/>
  <c r="A18" i="2"/>
  <c r="H17" i="2"/>
  <c r="G17" i="2"/>
  <c r="F17" i="2"/>
  <c r="E17" i="2"/>
  <c r="C17" i="2"/>
  <c r="B17" i="2"/>
  <c r="A17" i="2"/>
  <c r="G16" i="2"/>
  <c r="F16" i="2"/>
  <c r="E16" i="2"/>
  <c r="B16" i="2"/>
  <c r="A16" i="2"/>
  <c r="H15" i="2"/>
  <c r="G15" i="2"/>
  <c r="F15" i="2"/>
  <c r="E15" i="2"/>
  <c r="C15" i="2"/>
  <c r="B15" i="2"/>
  <c r="A15" i="2"/>
  <c r="H14" i="2"/>
  <c r="G14" i="2"/>
  <c r="F14" i="2"/>
  <c r="E14" i="2"/>
  <c r="C14" i="2"/>
  <c r="B14" i="2"/>
  <c r="A14" i="2"/>
  <c r="G13" i="2"/>
  <c r="F13" i="2"/>
  <c r="E13" i="2"/>
  <c r="B13" i="2"/>
  <c r="A13" i="2"/>
  <c r="H12" i="2"/>
  <c r="G12" i="2"/>
  <c r="F12" i="2"/>
  <c r="E12" i="2"/>
  <c r="C12" i="2"/>
  <c r="B12" i="2"/>
  <c r="A12" i="2"/>
  <c r="G11" i="2"/>
  <c r="F11" i="2"/>
  <c r="E11" i="2"/>
  <c r="B11" i="2"/>
  <c r="A11" i="2"/>
  <c r="H10" i="2"/>
  <c r="G10" i="2"/>
  <c r="F10" i="2"/>
  <c r="E10" i="2"/>
  <c r="C10" i="2"/>
  <c r="B10" i="2"/>
  <c r="A10" i="2"/>
  <c r="H9" i="2"/>
  <c r="G9" i="2"/>
  <c r="F9" i="2"/>
  <c r="E9" i="2"/>
  <c r="C9" i="2"/>
  <c r="B9" i="2"/>
  <c r="A9" i="2"/>
  <c r="G8" i="2"/>
  <c r="F8" i="2"/>
  <c r="E8" i="2"/>
  <c r="B8" i="2"/>
  <c r="A8" i="2"/>
  <c r="H7" i="2"/>
  <c r="G7" i="2"/>
  <c r="F7" i="2"/>
  <c r="E7" i="2"/>
  <c r="C7" i="2"/>
  <c r="B7" i="2"/>
  <c r="A7" i="2"/>
  <c r="H6" i="2"/>
  <c r="G6" i="2"/>
  <c r="F6" i="2"/>
  <c r="E6" i="2"/>
  <c r="C6" i="2"/>
  <c r="B6" i="2"/>
  <c r="A6" i="2"/>
  <c r="G5" i="2"/>
  <c r="F5" i="2"/>
  <c r="E5" i="2"/>
  <c r="B5" i="2"/>
  <c r="A5" i="2"/>
  <c r="G4" i="2"/>
  <c r="H410" i="4" l="1"/>
  <c r="K392" i="4"/>
  <c r="H392" i="4"/>
  <c r="K389" i="4"/>
  <c r="K386" i="4"/>
  <c r="K383" i="4"/>
  <c r="H400" i="4"/>
  <c r="I393" i="4"/>
  <c r="H325" i="4"/>
  <c r="H370" i="4"/>
  <c r="H361" i="4"/>
  <c r="H338" i="4"/>
  <c r="H337" i="4"/>
  <c r="H326" i="4"/>
  <c r="B2" i="4" l="1"/>
  <c r="C4" i="2"/>
  <c r="A4" i="2"/>
  <c r="D4" i="2"/>
  <c r="H4" i="2"/>
  <c r="E4" i="2"/>
  <c r="F4" i="2"/>
  <c r="H312" i="4"/>
  <c r="H311" i="4"/>
  <c r="H293" i="4"/>
  <c r="H292" i="4"/>
  <c r="H268" i="4"/>
  <c r="H267" i="4"/>
  <c r="H254" i="4"/>
  <c r="H253" i="4"/>
  <c r="H242" i="4"/>
  <c r="H241" i="4"/>
  <c r="H225" i="4"/>
  <c r="H210" i="4"/>
  <c r="H145" i="4"/>
  <c r="H144" i="4"/>
  <c r="H131" i="4"/>
  <c r="H119" i="4"/>
  <c r="H84" i="4"/>
  <c r="H40" i="4"/>
  <c r="H31" i="4"/>
  <c r="D405" i="4" l="1"/>
  <c r="B410" i="4"/>
  <c r="H408" i="4"/>
  <c r="B405" i="4"/>
  <c r="B408" i="4"/>
  <c r="I404" i="4"/>
  <c r="G404" i="4"/>
  <c r="B404" i="2" s="1"/>
  <c r="B392" i="4"/>
  <c r="D386" i="4"/>
  <c r="H386" i="4" s="1"/>
  <c r="B383" i="4"/>
  <c r="D389" i="4"/>
  <c r="H389" i="4" s="1"/>
  <c r="H389" i="2" s="1"/>
  <c r="B386" i="4"/>
  <c r="B389" i="4"/>
  <c r="D383" i="4"/>
  <c r="H383" i="4" s="1"/>
  <c r="H383" i="2" s="1"/>
  <c r="B378" i="4"/>
  <c r="B397" i="4"/>
  <c r="B400" i="4"/>
  <c r="G396" i="4"/>
  <c r="D397" i="4"/>
  <c r="H397" i="4" s="1"/>
  <c r="D378" i="4"/>
  <c r="D380" i="4"/>
  <c r="H380" i="4" s="1"/>
  <c r="I374" i="4"/>
  <c r="D375" i="4"/>
  <c r="B375" i="4"/>
  <c r="B380" i="4"/>
  <c r="G374" i="4"/>
  <c r="B374" i="2" s="1"/>
  <c r="B325" i="4"/>
  <c r="B367" i="4"/>
  <c r="B361" i="4"/>
  <c r="B358" i="4"/>
  <c r="D350" i="4"/>
  <c r="B347" i="4"/>
  <c r="I343" i="4"/>
  <c r="B370" i="4"/>
  <c r="D352" i="4"/>
  <c r="B350" i="4"/>
  <c r="G343" i="4"/>
  <c r="B343" i="2" s="1"/>
  <c r="G366" i="4"/>
  <c r="D355" i="4"/>
  <c r="B352" i="4"/>
  <c r="D344" i="4"/>
  <c r="H344" i="4" s="1"/>
  <c r="D367" i="4"/>
  <c r="D358" i="4"/>
  <c r="B355" i="4"/>
  <c r="D347" i="4"/>
  <c r="B344" i="4"/>
  <c r="I319" i="4"/>
  <c r="D332" i="4"/>
  <c r="H332" i="4" s="1"/>
  <c r="H332" i="2" s="1"/>
  <c r="B338" i="4"/>
  <c r="D335" i="4"/>
  <c r="H335" i="4" s="1"/>
  <c r="B332" i="4"/>
  <c r="B335" i="4"/>
  <c r="I331" i="4"/>
  <c r="B337" i="4"/>
  <c r="G331" i="4"/>
  <c r="I273" i="4"/>
  <c r="I298" i="4"/>
  <c r="I247" i="4"/>
  <c r="I258" i="4"/>
  <c r="I188" i="4"/>
  <c r="I229" i="4"/>
  <c r="I150" i="4"/>
  <c r="I94" i="4"/>
  <c r="I135" i="4"/>
  <c r="I44" i="4"/>
  <c r="I59" i="4"/>
  <c r="I4" i="4"/>
  <c r="B326" i="4"/>
  <c r="D323" i="4"/>
  <c r="H323" i="4" s="1"/>
  <c r="B323" i="4"/>
  <c r="D37" i="4"/>
  <c r="H37" i="4" s="1"/>
  <c r="G319" i="4"/>
  <c r="B319" i="2" s="1"/>
  <c r="D320" i="4"/>
  <c r="H320" i="4" s="1"/>
  <c r="B320" i="4"/>
  <c r="B81" i="4"/>
  <c r="B241" i="4"/>
  <c r="D104" i="4"/>
  <c r="H104" i="4" s="1"/>
  <c r="B5" i="4"/>
  <c r="B167" i="4"/>
  <c r="B303" i="4"/>
  <c r="D265" i="4"/>
  <c r="H265" i="4" s="1"/>
  <c r="B119" i="4"/>
  <c r="B274" i="4"/>
  <c r="D192" i="4"/>
  <c r="H192" i="4" s="1"/>
  <c r="B45" i="4"/>
  <c r="B198" i="4"/>
  <c r="G215" i="4"/>
  <c r="B72" i="4"/>
  <c r="B136" i="4"/>
  <c r="B219" i="4"/>
  <c r="B292" i="4"/>
  <c r="D28" i="4"/>
  <c r="H28" i="4" s="1"/>
  <c r="B22" i="4"/>
  <c r="B107" i="4"/>
  <c r="B178" i="4"/>
  <c r="B242" i="4"/>
  <c r="G188" i="4"/>
  <c r="D142" i="4"/>
  <c r="H142" i="4" s="1"/>
  <c r="D288" i="4"/>
  <c r="H288" i="4" s="1"/>
  <c r="B28" i="4"/>
  <c r="B84" i="4"/>
  <c r="B151" i="4"/>
  <c r="B207" i="4"/>
  <c r="B259" i="4"/>
  <c r="G59" i="4"/>
  <c r="B59" i="2" s="1"/>
  <c r="D72" i="4"/>
  <c r="H72" i="4" s="1"/>
  <c r="D201" i="4"/>
  <c r="H201" i="4" s="1"/>
  <c r="D19" i="4"/>
  <c r="H19" i="4" s="1"/>
  <c r="D125" i="4"/>
  <c r="H125" i="4" s="1"/>
  <c r="D204" i="4"/>
  <c r="H204" i="4" s="1"/>
  <c r="B11" i="4"/>
  <c r="B52" i="4"/>
  <c r="B101" i="4"/>
  <c r="B142" i="4"/>
  <c r="B181" i="4"/>
  <c r="B233" i="4"/>
  <c r="B263" i="4"/>
  <c r="B312" i="4"/>
  <c r="D8" i="4"/>
  <c r="H8" i="4" s="1"/>
  <c r="D75" i="4"/>
  <c r="H75" i="4" s="1"/>
  <c r="D161" i="4"/>
  <c r="H161" i="4" s="1"/>
  <c r="D237" i="4"/>
  <c r="H237" i="4" s="1"/>
  <c r="D307" i="4"/>
  <c r="H307" i="4" s="1"/>
  <c r="B25" i="4"/>
  <c r="B64" i="4"/>
  <c r="B98" i="4"/>
  <c r="B125" i="4"/>
  <c r="B155" i="4"/>
  <c r="B195" i="4"/>
  <c r="B225" i="4"/>
  <c r="B248" i="4"/>
  <c r="B284" i="4"/>
  <c r="G44" i="4"/>
  <c r="B44" i="2" s="1"/>
  <c r="G258" i="4"/>
  <c r="B258" i="2" s="1"/>
  <c r="D64" i="4"/>
  <c r="H64" i="4" s="1"/>
  <c r="D107" i="4"/>
  <c r="H107" i="4" s="1"/>
  <c r="H107" i="2" s="1"/>
  <c r="D175" i="4"/>
  <c r="H175" i="4" s="1"/>
  <c r="D235" i="4"/>
  <c r="H235" i="4" s="1"/>
  <c r="D282" i="4"/>
  <c r="H282" i="4" s="1"/>
  <c r="B13" i="4"/>
  <c r="B40" i="4"/>
  <c r="B69" i="4"/>
  <c r="B90" i="4"/>
  <c r="B113" i="4"/>
  <c r="B140" i="4"/>
  <c r="B161" i="4"/>
  <c r="B192" i="4"/>
  <c r="B210" i="4"/>
  <c r="B235" i="4"/>
  <c r="B254" i="4"/>
  <c r="B282" i="4"/>
  <c r="B305" i="4"/>
  <c r="G135" i="4"/>
  <c r="D5" i="4"/>
  <c r="H5" i="4" s="1"/>
  <c r="H5" i="2" s="1"/>
  <c r="D45" i="4"/>
  <c r="H45" i="4" s="1"/>
  <c r="H45" i="2" s="1"/>
  <c r="D95" i="4"/>
  <c r="H95" i="4" s="1"/>
  <c r="H95" i="2" s="1"/>
  <c r="D140" i="4"/>
  <c r="H140" i="4" s="1"/>
  <c r="H140" i="2" s="1"/>
  <c r="D178" i="4"/>
  <c r="H178" i="4" s="1"/>
  <c r="H178" i="2" s="1"/>
  <c r="D222" i="4"/>
  <c r="H222" i="4" s="1"/>
  <c r="D263" i="4"/>
  <c r="H263" i="4" s="1"/>
  <c r="H263" i="2" s="1"/>
  <c r="D290" i="4"/>
  <c r="H290" i="4" s="1"/>
  <c r="B16" i="4"/>
  <c r="B37" i="4"/>
  <c r="B60" i="4"/>
  <c r="B75" i="4"/>
  <c r="B95" i="4"/>
  <c r="B110" i="4"/>
  <c r="B128" i="4"/>
  <c r="B145" i="4"/>
  <c r="B164" i="4"/>
  <c r="B184" i="4"/>
  <c r="B204" i="4"/>
  <c r="B222" i="4"/>
  <c r="B237" i="4"/>
  <c r="B253" i="4"/>
  <c r="B268" i="4"/>
  <c r="B290" i="4"/>
  <c r="B311" i="4"/>
  <c r="G124" i="4"/>
  <c r="D16" i="4"/>
  <c r="H16" i="4" s="1"/>
  <c r="H16" i="2" s="1"/>
  <c r="D60" i="4"/>
  <c r="H60" i="4" s="1"/>
  <c r="H90" i="4"/>
  <c r="D116" i="4"/>
  <c r="H116" i="4" s="1"/>
  <c r="D158" i="4"/>
  <c r="H158" i="4" s="1"/>
  <c r="D189" i="4"/>
  <c r="H189" i="4" s="1"/>
  <c r="D219" i="4"/>
  <c r="H219" i="4" s="1"/>
  <c r="H219" i="2" s="1"/>
  <c r="D251" i="4"/>
  <c r="H251" i="4" s="1"/>
  <c r="D280" i="4"/>
  <c r="H280" i="4" s="1"/>
  <c r="D305" i="4"/>
  <c r="H305" i="4" s="1"/>
  <c r="G150" i="4"/>
  <c r="B150" i="2" s="1"/>
  <c r="B265" i="4"/>
  <c r="B277" i="4"/>
  <c r="B286" i="4"/>
  <c r="B293" i="4"/>
  <c r="B307" i="4"/>
  <c r="G4" i="4"/>
  <c r="G89" i="4"/>
  <c r="G229" i="4"/>
  <c r="B229" i="2" s="1"/>
  <c r="G273" i="4"/>
  <c r="D11" i="4"/>
  <c r="H11" i="4" s="1"/>
  <c r="H11" i="2" s="1"/>
  <c r="D22" i="4"/>
  <c r="H22" i="4" s="1"/>
  <c r="H22" i="2" s="1"/>
  <c r="D49" i="4"/>
  <c r="H49" i="4" s="1"/>
  <c r="D66" i="4"/>
  <c r="H66" i="4" s="1"/>
  <c r="D78" i="4"/>
  <c r="H78" i="4" s="1"/>
  <c r="D98" i="4"/>
  <c r="H98" i="4" s="1"/>
  <c r="H98" i="2" s="1"/>
  <c r="D110" i="4"/>
  <c r="H110" i="4" s="1"/>
  <c r="D128" i="4"/>
  <c r="H128" i="4" s="1"/>
  <c r="D151" i="4"/>
  <c r="H151" i="4" s="1"/>
  <c r="H151" i="2" s="1"/>
  <c r="D164" i="4"/>
  <c r="H164" i="4" s="1"/>
  <c r="D181" i="4"/>
  <c r="H181" i="4" s="1"/>
  <c r="H181" i="2" s="1"/>
  <c r="D195" i="4"/>
  <c r="H195" i="4" s="1"/>
  <c r="H195" i="2" s="1"/>
  <c r="D207" i="4"/>
  <c r="H207" i="4" s="1"/>
  <c r="H207" i="2" s="1"/>
  <c r="D230" i="4"/>
  <c r="H230" i="4" s="1"/>
  <c r="D239" i="4"/>
  <c r="H239" i="4" s="1"/>
  <c r="D274" i="4"/>
  <c r="H274" i="4" s="1"/>
  <c r="H274" i="2" s="1"/>
  <c r="D284" i="4"/>
  <c r="H284" i="4" s="1"/>
  <c r="H284" i="2" s="1"/>
  <c r="D299" i="4"/>
  <c r="H299" i="4" s="1"/>
  <c r="D309" i="4"/>
  <c r="H309" i="4" s="1"/>
  <c r="B8" i="4"/>
  <c r="B19" i="4"/>
  <c r="B31" i="4"/>
  <c r="B49" i="4"/>
  <c r="B66" i="4"/>
  <c r="B78" i="4"/>
  <c r="B104" i="4"/>
  <c r="B116" i="4"/>
  <c r="B131" i="4"/>
  <c r="B144" i="4"/>
  <c r="B158" i="4"/>
  <c r="B175" i="4"/>
  <c r="B189" i="4"/>
  <c r="B201" i="4"/>
  <c r="B216" i="4"/>
  <c r="B230" i="4"/>
  <c r="B239" i="4"/>
  <c r="B251" i="4"/>
  <c r="B267" i="4"/>
  <c r="B280" i="4"/>
  <c r="B288" i="4"/>
  <c r="B299" i="4"/>
  <c r="B309" i="4"/>
  <c r="G36" i="4"/>
  <c r="G94" i="4"/>
  <c r="B94" i="2" s="1"/>
  <c r="G174" i="4"/>
  <c r="G247" i="4"/>
  <c r="B247" i="2" s="1"/>
  <c r="G298" i="4"/>
  <c r="B298" i="2" s="1"/>
  <c r="D13" i="4"/>
  <c r="H13" i="4" s="1"/>
  <c r="D25" i="4"/>
  <c r="H25" i="4" s="1"/>
  <c r="H25" i="2" s="1"/>
  <c r="D52" i="4"/>
  <c r="H52" i="4" s="1"/>
  <c r="D69" i="4"/>
  <c r="H69" i="4" s="1"/>
  <c r="H69" i="2" s="1"/>
  <c r="D81" i="4"/>
  <c r="H81" i="4" s="1"/>
  <c r="H81" i="2" s="1"/>
  <c r="D101" i="4"/>
  <c r="H101" i="4" s="1"/>
  <c r="H101" i="2" s="1"/>
  <c r="D113" i="4"/>
  <c r="H113" i="4" s="1"/>
  <c r="D136" i="4"/>
  <c r="H136" i="4" s="1"/>
  <c r="H136" i="2" s="1"/>
  <c r="D155" i="4"/>
  <c r="H155" i="4" s="1"/>
  <c r="D167" i="4"/>
  <c r="H167" i="4" s="1"/>
  <c r="H167" i="2" s="1"/>
  <c r="H184" i="4"/>
  <c r="D198" i="4"/>
  <c r="H198" i="4" s="1"/>
  <c r="H198" i="2" s="1"/>
  <c r="D216" i="4"/>
  <c r="H216" i="4" s="1"/>
  <c r="D233" i="4"/>
  <c r="H233" i="4" s="1"/>
  <c r="H233" i="2" s="1"/>
  <c r="D248" i="4"/>
  <c r="D259" i="4"/>
  <c r="H259" i="4" s="1"/>
  <c r="D277" i="4"/>
  <c r="H277" i="4" s="1"/>
  <c r="D286" i="4"/>
  <c r="H286" i="4" s="1"/>
  <c r="H286" i="2" s="1"/>
  <c r="D303" i="4"/>
  <c r="H303" i="4" s="1"/>
  <c r="H303" i="2" l="1"/>
  <c r="H230" i="2"/>
  <c r="H164" i="2"/>
  <c r="H320" i="2"/>
  <c r="H323" i="2"/>
  <c r="H344" i="2"/>
  <c r="H280" i="2"/>
  <c r="H158" i="2"/>
  <c r="H75" i="2"/>
  <c r="H192" i="2"/>
  <c r="H64" i="2"/>
  <c r="B331" i="2"/>
  <c r="H216" i="2"/>
  <c r="B273" i="2"/>
  <c r="H155" i="2"/>
  <c r="H13" i="2"/>
  <c r="H259" i="2"/>
  <c r="H110" i="2"/>
  <c r="H113" i="2"/>
  <c r="H52" i="2"/>
  <c r="C251" i="2"/>
  <c r="D250" i="2"/>
  <c r="D252" i="2"/>
  <c r="D251" i="2"/>
  <c r="C268" i="2"/>
  <c r="H268" i="2"/>
  <c r="D268" i="2"/>
  <c r="D205" i="2"/>
  <c r="D204" i="2"/>
  <c r="D203" i="2"/>
  <c r="C204" i="2"/>
  <c r="C128" i="2"/>
  <c r="D127" i="2"/>
  <c r="D129" i="2"/>
  <c r="D128" i="2"/>
  <c r="C60" i="2"/>
  <c r="D61" i="2"/>
  <c r="D60" i="2"/>
  <c r="C305" i="2"/>
  <c r="D306" i="2"/>
  <c r="D305" i="2"/>
  <c r="H210" i="2"/>
  <c r="D210" i="2"/>
  <c r="D209" i="2"/>
  <c r="C210" i="2"/>
  <c r="C113" i="2"/>
  <c r="D112" i="2"/>
  <c r="D114" i="2"/>
  <c r="D113" i="2"/>
  <c r="C13" i="2"/>
  <c r="D14" i="2"/>
  <c r="D13" i="2"/>
  <c r="C284" i="2"/>
  <c r="D285" i="2"/>
  <c r="D284" i="2"/>
  <c r="D156" i="2"/>
  <c r="D155" i="2"/>
  <c r="D154" i="2"/>
  <c r="C155" i="2"/>
  <c r="C25" i="2"/>
  <c r="D26" i="2"/>
  <c r="D25" i="2"/>
  <c r="D24" i="2"/>
  <c r="C233" i="2"/>
  <c r="D232" i="2"/>
  <c r="D234" i="2"/>
  <c r="D233" i="2"/>
  <c r="C52" i="2"/>
  <c r="D51" i="2"/>
  <c r="D53" i="2"/>
  <c r="D52" i="2"/>
  <c r="H19" i="2"/>
  <c r="C259" i="2"/>
  <c r="D260" i="2"/>
  <c r="D259" i="2"/>
  <c r="C28" i="2"/>
  <c r="D29" i="2"/>
  <c r="D28" i="2"/>
  <c r="D27" i="2"/>
  <c r="C242" i="2"/>
  <c r="H242" i="2"/>
  <c r="D242" i="2"/>
  <c r="H28" i="2"/>
  <c r="C72" i="2"/>
  <c r="D71" i="2"/>
  <c r="D73" i="2"/>
  <c r="D72" i="2"/>
  <c r="C303" i="2"/>
  <c r="D304" i="2"/>
  <c r="D303" i="2"/>
  <c r="D302" i="2"/>
  <c r="C241" i="2"/>
  <c r="H241" i="2"/>
  <c r="D241" i="2"/>
  <c r="H326" i="2"/>
  <c r="D326" i="2"/>
  <c r="C326" i="2"/>
  <c r="D336" i="2"/>
  <c r="D335" i="2"/>
  <c r="D334" i="2"/>
  <c r="C335" i="2"/>
  <c r="D356" i="2"/>
  <c r="D355" i="2"/>
  <c r="D354" i="2"/>
  <c r="D353" i="2"/>
  <c r="D352" i="2"/>
  <c r="D351" i="2"/>
  <c r="D350" i="2"/>
  <c r="D349" i="2"/>
  <c r="D348" i="2"/>
  <c r="D347" i="2"/>
  <c r="D346" i="2"/>
  <c r="D368" i="2"/>
  <c r="D367" i="2"/>
  <c r="D376" i="2"/>
  <c r="D375" i="2"/>
  <c r="D398" i="2"/>
  <c r="D397" i="2"/>
  <c r="C397" i="2"/>
  <c r="D387" i="2"/>
  <c r="D386" i="2"/>
  <c r="D385" i="2"/>
  <c r="C386" i="2"/>
  <c r="H392" i="2"/>
  <c r="D392" i="2"/>
  <c r="D391" i="2"/>
  <c r="C392" i="2"/>
  <c r="D406" i="2"/>
  <c r="D405" i="2"/>
  <c r="C299" i="2"/>
  <c r="D300" i="2"/>
  <c r="D299" i="2"/>
  <c r="C78" i="2"/>
  <c r="D77" i="2"/>
  <c r="D79" i="2"/>
  <c r="D78" i="2"/>
  <c r="C288" i="2"/>
  <c r="D289" i="2"/>
  <c r="D288" i="2"/>
  <c r="C239" i="2"/>
  <c r="D240" i="2"/>
  <c r="D239" i="2"/>
  <c r="D190" i="2"/>
  <c r="D189" i="2"/>
  <c r="C189" i="2"/>
  <c r="H131" i="2"/>
  <c r="D131" i="2"/>
  <c r="D130" i="2"/>
  <c r="C131" i="2"/>
  <c r="C66" i="2"/>
  <c r="D67" i="2"/>
  <c r="D66" i="2"/>
  <c r="C8" i="2"/>
  <c r="D9" i="2"/>
  <c r="D8" i="2"/>
  <c r="D7" i="2"/>
  <c r="H128" i="2"/>
  <c r="H66" i="2"/>
  <c r="C307" i="2"/>
  <c r="D308" i="2"/>
  <c r="D307" i="2"/>
  <c r="C265" i="2"/>
  <c r="D266" i="2"/>
  <c r="D265" i="2"/>
  <c r="H251" i="2"/>
  <c r="H116" i="2"/>
  <c r="C253" i="2"/>
  <c r="H253" i="2"/>
  <c r="D253" i="2"/>
  <c r="H184" i="2"/>
  <c r="D184" i="2"/>
  <c r="D183" i="2"/>
  <c r="C184" i="2"/>
  <c r="C110" i="2"/>
  <c r="D109" i="2"/>
  <c r="D111" i="2"/>
  <c r="D110" i="2"/>
  <c r="C37" i="2"/>
  <c r="D38" i="2"/>
  <c r="D37" i="2"/>
  <c r="H222" i="2"/>
  <c r="C282" i="2"/>
  <c r="D283" i="2"/>
  <c r="D282" i="2"/>
  <c r="D193" i="2"/>
  <c r="D192" i="2"/>
  <c r="D191" i="2"/>
  <c r="C192" i="2"/>
  <c r="C90" i="2"/>
  <c r="H90" i="2"/>
  <c r="D90" i="2"/>
  <c r="H282" i="2"/>
  <c r="D249" i="2"/>
  <c r="D248" i="2"/>
  <c r="C125" i="2"/>
  <c r="D126" i="2"/>
  <c r="D125" i="2"/>
  <c r="H307" i="2"/>
  <c r="H8" i="2"/>
  <c r="D182" i="2"/>
  <c r="D181" i="2"/>
  <c r="D180" i="2"/>
  <c r="C181" i="2"/>
  <c r="C11" i="2"/>
  <c r="D12" i="2"/>
  <c r="D11" i="2"/>
  <c r="D10" i="2"/>
  <c r="H201" i="2"/>
  <c r="D208" i="2"/>
  <c r="D207" i="2"/>
  <c r="D206" i="2"/>
  <c r="C207" i="2"/>
  <c r="H288" i="2"/>
  <c r="D179" i="2"/>
  <c r="D178" i="2"/>
  <c r="D177" i="2"/>
  <c r="C178" i="2"/>
  <c r="C292" i="2"/>
  <c r="H292" i="2"/>
  <c r="D292" i="2"/>
  <c r="C274" i="2"/>
  <c r="D275" i="2"/>
  <c r="D274" i="2"/>
  <c r="D168" i="2"/>
  <c r="D167" i="2"/>
  <c r="D166" i="2"/>
  <c r="C167" i="2"/>
  <c r="C81" i="2"/>
  <c r="D80" i="2"/>
  <c r="D82" i="2"/>
  <c r="D81" i="2"/>
  <c r="H37" i="2"/>
  <c r="D333" i="2"/>
  <c r="D332" i="2"/>
  <c r="C332" i="2"/>
  <c r="H325" i="2"/>
  <c r="C325" i="2"/>
  <c r="D325" i="2"/>
  <c r="H397" i="2"/>
  <c r="D379" i="2"/>
  <c r="D378" i="2"/>
  <c r="D377" i="2"/>
  <c r="H144" i="2"/>
  <c r="D144" i="2"/>
  <c r="C144" i="2"/>
  <c r="C19" i="2"/>
  <c r="D20" i="2"/>
  <c r="D19" i="2"/>
  <c r="D18" i="2"/>
  <c r="H78" i="2"/>
  <c r="C277" i="2"/>
  <c r="D276" i="2"/>
  <c r="D278" i="2"/>
  <c r="D277" i="2"/>
  <c r="H277" i="2"/>
  <c r="C280" i="2"/>
  <c r="D279" i="2"/>
  <c r="D281" i="2"/>
  <c r="D280" i="2"/>
  <c r="C230" i="2"/>
  <c r="D231" i="2"/>
  <c r="D230" i="2"/>
  <c r="D176" i="2"/>
  <c r="D175" i="2"/>
  <c r="C175" i="2"/>
  <c r="C116" i="2"/>
  <c r="D117" i="2"/>
  <c r="D116" i="2"/>
  <c r="D115" i="2"/>
  <c r="C49" i="2"/>
  <c r="D48" i="2"/>
  <c r="D50" i="2"/>
  <c r="D49" i="2"/>
  <c r="H309" i="2"/>
  <c r="H239" i="2"/>
  <c r="H49" i="2"/>
  <c r="C293" i="2"/>
  <c r="H293" i="2"/>
  <c r="D293" i="2"/>
  <c r="C311" i="2"/>
  <c r="H311" i="2"/>
  <c r="D311" i="2"/>
  <c r="C237" i="2"/>
  <c r="D238" i="2"/>
  <c r="D237" i="2"/>
  <c r="D165" i="2"/>
  <c r="D164" i="2"/>
  <c r="D163" i="2"/>
  <c r="C164" i="2"/>
  <c r="C95" i="2"/>
  <c r="D96" i="2"/>
  <c r="D95" i="2"/>
  <c r="C16" i="2"/>
  <c r="D17" i="2"/>
  <c r="D16" i="2"/>
  <c r="D15" i="2"/>
  <c r="C254" i="2"/>
  <c r="H254" i="2"/>
  <c r="D254" i="2"/>
  <c r="D162" i="2"/>
  <c r="D161" i="2"/>
  <c r="D160" i="2"/>
  <c r="C161" i="2"/>
  <c r="C69" i="2"/>
  <c r="D68" i="2"/>
  <c r="D70" i="2"/>
  <c r="D69" i="2"/>
  <c r="H235" i="2"/>
  <c r="H225" i="2"/>
  <c r="D225" i="2"/>
  <c r="D224" i="2"/>
  <c r="C225" i="2"/>
  <c r="C98" i="2"/>
  <c r="D97" i="2"/>
  <c r="D99" i="2"/>
  <c r="D98" i="2"/>
  <c r="H237" i="2"/>
  <c r="C312" i="2"/>
  <c r="H312" i="2"/>
  <c r="D312" i="2"/>
  <c r="D143" i="2"/>
  <c r="D142" i="2"/>
  <c r="C142" i="2"/>
  <c r="H204" i="2"/>
  <c r="H72" i="2"/>
  <c r="D152" i="2"/>
  <c r="D151" i="2"/>
  <c r="C151" i="2"/>
  <c r="H142" i="2"/>
  <c r="C107" i="2"/>
  <c r="D106" i="2"/>
  <c r="D108" i="2"/>
  <c r="D107" i="2"/>
  <c r="D220" i="2"/>
  <c r="D219" i="2"/>
  <c r="D218" i="2"/>
  <c r="C219" i="2"/>
  <c r="D199" i="2"/>
  <c r="D198" i="2"/>
  <c r="D197" i="2"/>
  <c r="C198" i="2"/>
  <c r="C119" i="2"/>
  <c r="D118" i="2"/>
  <c r="H119" i="2"/>
  <c r="D119" i="2"/>
  <c r="C5" i="2"/>
  <c r="D5" i="2"/>
  <c r="D6" i="2"/>
  <c r="C320" i="2"/>
  <c r="D321" i="2"/>
  <c r="D320" i="2"/>
  <c r="C323" i="2"/>
  <c r="D322" i="2"/>
  <c r="D324" i="2"/>
  <c r="D323" i="2"/>
  <c r="H337" i="2"/>
  <c r="D337" i="2"/>
  <c r="C337" i="2"/>
  <c r="H335" i="2"/>
  <c r="D345" i="2"/>
  <c r="D344" i="2"/>
  <c r="C344" i="2"/>
  <c r="H370" i="2"/>
  <c r="D370" i="2"/>
  <c r="D369" i="2"/>
  <c r="C370" i="2"/>
  <c r="D359" i="2"/>
  <c r="D358" i="2"/>
  <c r="D357" i="2"/>
  <c r="D384" i="2"/>
  <c r="D383" i="2"/>
  <c r="D382" i="2"/>
  <c r="C383" i="2"/>
  <c r="H410" i="2"/>
  <c r="D410" i="2"/>
  <c r="C410" i="2"/>
  <c r="D202" i="2"/>
  <c r="D201" i="2"/>
  <c r="D200" i="2"/>
  <c r="C201" i="2"/>
  <c r="C309" i="2"/>
  <c r="D310" i="2"/>
  <c r="D309" i="2"/>
  <c r="C267" i="2"/>
  <c r="H267" i="2"/>
  <c r="D267" i="2"/>
  <c r="D217" i="2"/>
  <c r="D216" i="2"/>
  <c r="C216" i="2"/>
  <c r="D159" i="2"/>
  <c r="D158" i="2"/>
  <c r="D157" i="2"/>
  <c r="C158" i="2"/>
  <c r="C104" i="2"/>
  <c r="D105" i="2"/>
  <c r="D104" i="2"/>
  <c r="D103" i="2"/>
  <c r="C31" i="2"/>
  <c r="D30" i="2"/>
  <c r="H31" i="2"/>
  <c r="D31" i="2"/>
  <c r="H299" i="2"/>
  <c r="C286" i="2"/>
  <c r="D287" i="2"/>
  <c r="D286" i="2"/>
  <c r="H305" i="2"/>
  <c r="H189" i="2"/>
  <c r="H60" i="2"/>
  <c r="C290" i="2"/>
  <c r="D291" i="2"/>
  <c r="D290" i="2"/>
  <c r="D223" i="2"/>
  <c r="D222" i="2"/>
  <c r="D221" i="2"/>
  <c r="C222" i="2"/>
  <c r="H145" i="2"/>
  <c r="D145" i="2"/>
  <c r="C145" i="2"/>
  <c r="C75" i="2"/>
  <c r="D76" i="2"/>
  <c r="D75" i="2"/>
  <c r="D74" i="2"/>
  <c r="H290" i="2"/>
  <c r="B135" i="2"/>
  <c r="C235" i="2"/>
  <c r="D236" i="2"/>
  <c r="D235" i="2"/>
  <c r="D141" i="2"/>
  <c r="D140" i="2"/>
  <c r="D139" i="2"/>
  <c r="C140" i="2"/>
  <c r="C40" i="2"/>
  <c r="D39" i="2"/>
  <c r="H40" i="2"/>
  <c r="D40" i="2"/>
  <c r="H175" i="2"/>
  <c r="D196" i="2"/>
  <c r="D195" i="2"/>
  <c r="D194" i="2"/>
  <c r="C195" i="2"/>
  <c r="C64" i="2"/>
  <c r="D65" i="2"/>
  <c r="D64" i="2"/>
  <c r="D63" i="2"/>
  <c r="H161" i="2"/>
  <c r="C263" i="2"/>
  <c r="D262" i="2"/>
  <c r="D264" i="2"/>
  <c r="D263" i="2"/>
  <c r="C101" i="2"/>
  <c r="D100" i="2"/>
  <c r="D102" i="2"/>
  <c r="D101" i="2"/>
  <c r="H125" i="2"/>
  <c r="C84" i="2"/>
  <c r="D83" i="2"/>
  <c r="H84" i="2"/>
  <c r="D84" i="2"/>
  <c r="B188" i="2"/>
  <c r="C22" i="2"/>
  <c r="D23" i="2"/>
  <c r="D22" i="2"/>
  <c r="D21" i="2"/>
  <c r="D137" i="2"/>
  <c r="D136" i="2"/>
  <c r="C136" i="2"/>
  <c r="C45" i="2"/>
  <c r="D46" i="2"/>
  <c r="D45" i="2"/>
  <c r="H265" i="2"/>
  <c r="H104" i="2"/>
  <c r="H338" i="2"/>
  <c r="D338" i="2"/>
  <c r="C338" i="2"/>
  <c r="H361" i="2"/>
  <c r="D361" i="2"/>
  <c r="D360" i="2"/>
  <c r="C361" i="2"/>
  <c r="D381" i="2"/>
  <c r="D380" i="2"/>
  <c r="C380" i="2"/>
  <c r="H380" i="2"/>
  <c r="H400" i="2"/>
  <c r="D400" i="2"/>
  <c r="D399" i="2"/>
  <c r="C400" i="2"/>
  <c r="D390" i="2"/>
  <c r="D389" i="2"/>
  <c r="D388" i="2"/>
  <c r="C389" i="2"/>
  <c r="H386" i="2"/>
  <c r="D409" i="2"/>
  <c r="H408" i="2"/>
  <c r="D408" i="2"/>
  <c r="D407" i="2"/>
  <c r="C408" i="2"/>
  <c r="H405" i="4"/>
  <c r="H405" i="2" s="1"/>
  <c r="I396" i="4"/>
  <c r="B396" i="2" s="1"/>
  <c r="H378" i="4"/>
  <c r="H378" i="2" s="1"/>
  <c r="H375" i="4"/>
  <c r="H375" i="2" s="1"/>
  <c r="I366" i="4"/>
  <c r="B366" i="2" s="1"/>
  <c r="H367" i="4"/>
  <c r="H367" i="2" s="1"/>
  <c r="H358" i="4"/>
  <c r="H358" i="2" s="1"/>
  <c r="H355" i="4"/>
  <c r="H355" i="2" s="1"/>
  <c r="H352" i="4"/>
  <c r="H352" i="2" s="1"/>
  <c r="H350" i="4"/>
  <c r="H350" i="2" s="1"/>
  <c r="H347" i="4"/>
  <c r="H347" i="2" s="1"/>
  <c r="I124" i="4"/>
  <c r="B124" i="2" s="1"/>
  <c r="I89" i="4"/>
  <c r="B89" i="2" s="1"/>
  <c r="I174" i="4"/>
  <c r="B174" i="2" s="1"/>
  <c r="I215" i="4"/>
  <c r="B215" i="2" s="1"/>
  <c r="I36" i="4"/>
  <c r="B36" i="2" s="1"/>
  <c r="J245" i="4"/>
  <c r="H248" i="4"/>
  <c r="H248" i="2" s="1"/>
  <c r="B4" i="2"/>
  <c r="C358" i="2" l="1"/>
  <c r="C405" i="2"/>
  <c r="C347" i="2"/>
  <c r="C350" i="2"/>
  <c r="C352" i="2"/>
  <c r="C367" i="2"/>
  <c r="C375" i="2"/>
  <c r="C378" i="2"/>
  <c r="C248" i="2"/>
  <c r="C355" i="2"/>
</calcChain>
</file>

<file path=xl/sharedStrings.xml><?xml version="1.0" encoding="utf-8"?>
<sst xmlns="http://schemas.openxmlformats.org/spreadsheetml/2006/main" count="1453" uniqueCount="326">
  <si>
    <t>DiszpKrYNg8</t>
  </si>
  <si>
    <t>itdPJqKREKl</t>
  </si>
  <si>
    <t>Program</t>
  </si>
  <si>
    <t>Program id</t>
  </si>
  <si>
    <t>TE Type id</t>
  </si>
  <si>
    <t>Uoor5hwdr8l</t>
  </si>
  <si>
    <t>TEI OrgUnit</t>
  </si>
  <si>
    <t>Mother</t>
  </si>
  <si>
    <t>Child</t>
  </si>
  <si>
    <t>veFY8HPt5LX</t>
  </si>
  <si>
    <t>u3HLkWmVOjQ</t>
  </si>
  <si>
    <t>Ngelehun CHC</t>
  </si>
  <si>
    <t>TE Type / Event ID / Data element ID</t>
  </si>
  <si>
    <t>enrolment date / event status</t>
  </si>
  <si>
    <t>COMPLETED</t>
  </si>
  <si>
    <t>TEI ID / Event booking</t>
  </si>
  <si>
    <t>Already on ART at enrolment</t>
  </si>
  <si>
    <t>TrbryjbXE3r</t>
  </si>
  <si>
    <t>ANC visit type</t>
  </si>
  <si>
    <t>nUicovae8Vo</t>
  </si>
  <si>
    <t>Breastfeeding status</t>
  </si>
  <si>
    <t>Jr8zgBCEbtp</t>
  </si>
  <si>
    <t>Contact name and phone number at accepting clinic</t>
  </si>
  <si>
    <t>HF4Kkz0Hmwb</t>
  </si>
  <si>
    <t>Delivery type</t>
  </si>
  <si>
    <t>Sb1k0Aw2yWG</t>
  </si>
  <si>
    <t>First DNA PCR test administered?</t>
  </si>
  <si>
    <t>gWNNxtURylY</t>
  </si>
  <si>
    <t>Follow-up DNA PCR test administered?</t>
  </si>
  <si>
    <t>UXNTnD3imjR</t>
  </si>
  <si>
    <t>Initiated on lifelong ART this visit</t>
  </si>
  <si>
    <t>oyIFOXlCfcB</t>
  </si>
  <si>
    <t>Outcome of DNA PCR test</t>
  </si>
  <si>
    <t>opL9JMjeGpX</t>
  </si>
  <si>
    <t>Outcome of handover to mainstream ART</t>
  </si>
  <si>
    <t>M9zFdeBuAOE</t>
  </si>
  <si>
    <t>PNC visit type</t>
  </si>
  <si>
    <t>BMXQVirGTM6</t>
  </si>
  <si>
    <t>P8SiCumUBYw</t>
  </si>
  <si>
    <t>Place of delivery and contact details</t>
  </si>
  <si>
    <t>Njandama MCHP</t>
  </si>
  <si>
    <t>AssistedDelivery</t>
  </si>
  <si>
    <t>ANC2</t>
  </si>
  <si>
    <t>ANC1</t>
  </si>
  <si>
    <t>LossOfPregnancy</t>
  </si>
  <si>
    <t>ANC3</t>
  </si>
  <si>
    <t>PNC1</t>
  </si>
  <si>
    <t>PNC2</t>
  </si>
  <si>
    <t>PNC3</t>
  </si>
  <si>
    <t>NormalDelivery</t>
  </si>
  <si>
    <t>PNCOther</t>
  </si>
  <si>
    <t>ANC4</t>
  </si>
  <si>
    <t>Central Hospital</t>
  </si>
  <si>
    <t>Njandama Clininc</t>
  </si>
  <si>
    <t>Home delivery</t>
  </si>
  <si>
    <t>Central Hospital 094741983</t>
  </si>
  <si>
    <t>Home-based delivery.</t>
  </si>
  <si>
    <t>Central Hospital 09284943922</t>
  </si>
  <si>
    <t/>
  </si>
  <si>
    <t>g8upMTyEZGZ</t>
  </si>
  <si>
    <t>PMTCT enrolment visit</t>
  </si>
  <si>
    <t>ArQwGycUDjE</t>
  </si>
  <si>
    <t>Child handover to ART</t>
  </si>
  <si>
    <t>CWUDR6s4MGd</t>
  </si>
  <si>
    <t>Follow-up DNA PCR test</t>
  </si>
  <si>
    <t>K6REBmMIWw3</t>
  </si>
  <si>
    <t>Initial DNA PCR test (within 8 weeks)</t>
  </si>
  <si>
    <t>f9RcSoFLhav</t>
  </si>
  <si>
    <t>Mother handover to ART</t>
  </si>
  <si>
    <t>wEHpuTMBib0</t>
  </si>
  <si>
    <t>Postnatal care visit</t>
  </si>
  <si>
    <t>lHLDXFs3HTj</t>
  </si>
  <si>
    <t>Delivery record</t>
  </si>
  <si>
    <t>Enw4VUUgQ7l</t>
  </si>
  <si>
    <t>Ante-natal care visit</t>
  </si>
  <si>
    <t>NVLgFx7afB9</t>
  </si>
  <si>
    <t>Program Stages</t>
  </si>
  <si>
    <t>Data Elements</t>
  </si>
  <si>
    <t>CTuZ1G99FUu</t>
  </si>
  <si>
    <t>EVO5KkkI3UV</t>
  </si>
  <si>
    <t>jEMPowL2BDn</t>
  </si>
  <si>
    <t>lkNXCOKjVSc</t>
  </si>
  <si>
    <t>lWkdTvcvnYT</t>
  </si>
  <si>
    <t>mC0RgSJZiJc</t>
  </si>
  <si>
    <t>oF9DqhF9fTJ</t>
  </si>
  <si>
    <t>rs9Suy9eMKJ</t>
  </si>
  <si>
    <t>tNoJ8KjM4vH</t>
  </si>
  <si>
    <t>uRpCQoL2inz</t>
  </si>
  <si>
    <t>vnbLIQD3fbB</t>
  </si>
  <si>
    <t>wVSnZfxp2Ec</t>
  </si>
  <si>
    <t>OCa1jQCbycR</t>
  </si>
  <si>
    <t>AdSd1QedtNL</t>
  </si>
  <si>
    <t>AyZazGX7rnu</t>
  </si>
  <si>
    <t>IlFNfQ9mVMY</t>
  </si>
  <si>
    <t>jDBRM9wsn9X</t>
  </si>
  <si>
    <t>JhiZr4hs7II</t>
  </si>
  <si>
    <t>jrEO2nSMHvX</t>
  </si>
  <si>
    <t>KIYsr24qOVh</t>
  </si>
  <si>
    <t>M66hqpFXJiF</t>
  </si>
  <si>
    <t>nMSMhwO0gTU</t>
  </si>
  <si>
    <t>oV0XlFZO1tg</t>
  </si>
  <si>
    <t>WSDyjjxKiQn</t>
  </si>
  <si>
    <t>z6jzJZ4BCYE</t>
  </si>
  <si>
    <t>hqpZgol7UxF</t>
  </si>
  <si>
    <t>HRhnzqWsj3c</t>
  </si>
  <si>
    <t>i17hJ9SCxEp</t>
  </si>
  <si>
    <t>swKfh9Bw3o8</t>
  </si>
  <si>
    <t>wogMGxkXox9</t>
  </si>
  <si>
    <t>CCAfpajG6eh</t>
  </si>
  <si>
    <t>FgIa6VeTUvx</t>
  </si>
  <si>
    <t>jwVRKpVkGK7</t>
  </si>
  <si>
    <t>LbFMFSdixqB</t>
  </si>
  <si>
    <t>OQ5Rp7nnXKP</t>
  </si>
  <si>
    <t>UhX2SPjFKXU</t>
  </si>
  <si>
    <t>vCRaxF1vIEo</t>
  </si>
  <si>
    <t>Yl1piAIMMpv</t>
  </si>
  <si>
    <t>Ag0xR4I94TK</t>
  </si>
  <si>
    <t>AZqS8W9dhFD</t>
  </si>
  <si>
    <t>BrAGsgZ9F0K</t>
  </si>
  <si>
    <t>CAELNJZWNs7</t>
  </si>
  <si>
    <t>cBQq4HLfd4f</t>
  </si>
  <si>
    <t>D2L30RPpf0A</t>
  </si>
  <si>
    <t>DGThF6XHjUA</t>
  </si>
  <si>
    <t>F5XFemyNb0O</t>
  </si>
  <si>
    <t>ficqJ5dzGHr</t>
  </si>
  <si>
    <t>IDjgO38S56l</t>
  </si>
  <si>
    <t>kKP7g0nz9WW</t>
  </si>
  <si>
    <t>LCUstTAEldr</t>
  </si>
  <si>
    <t>LPK20gdjEo9</t>
  </si>
  <si>
    <t>mlFq4Aa18xf</t>
  </si>
  <si>
    <t>nTaHQ1kkxmH</t>
  </si>
  <si>
    <t>ogJFpccmfSh</t>
  </si>
  <si>
    <t>pMYXdjZQAD8</t>
  </si>
  <si>
    <t>PqjRu6BjER8</t>
  </si>
  <si>
    <t>RAQR8TpSBnw</t>
  </si>
  <si>
    <t>rwLvM1PF8VV</t>
  </si>
  <si>
    <t>sZMSZptNgmz</t>
  </si>
  <si>
    <t>T3jbruyqbj7</t>
  </si>
  <si>
    <t>tDhr6vjvRaf</t>
  </si>
  <si>
    <t>tzkjXKdNxQW</t>
  </si>
  <si>
    <t>U1wm427Y4EQ</t>
  </si>
  <si>
    <t>UitCMpMBlob</t>
  </si>
  <si>
    <t>UujZWMALKCW</t>
  </si>
  <si>
    <t>wUQIagxbYMG</t>
  </si>
  <si>
    <t>x8GckwhWnAF</t>
  </si>
  <si>
    <t>BaElpB4kBKr</t>
  </si>
  <si>
    <t>BDpWE3VmDM8</t>
  </si>
  <si>
    <t>gD3fONI5BxX</t>
  </si>
  <si>
    <t>GgzjQllOqlb</t>
  </si>
  <si>
    <t>GkzXs2CbFi1</t>
  </si>
  <si>
    <t>ha4AC59YMZp</t>
  </si>
  <si>
    <t>kteKfsn28sT</t>
  </si>
  <si>
    <t>LXL4Mc9VVbr</t>
  </si>
  <si>
    <t>nP6TisX8Pz4</t>
  </si>
  <si>
    <t>objzI1MDCmH</t>
  </si>
  <si>
    <t>OcvhAiVOziH</t>
  </si>
  <si>
    <t>OmZk9dnzQ4q</t>
  </si>
  <si>
    <t>PUvBAXv07Ee</t>
  </si>
  <si>
    <t>QWrq41N18TO</t>
  </si>
  <si>
    <t>rdXjB8oT3cr</t>
  </si>
  <si>
    <t>RQ5wBdsDVrZ</t>
  </si>
  <si>
    <t>rQZ0MC29T65</t>
  </si>
  <si>
    <t>sJK5qWP8JbH</t>
  </si>
  <si>
    <t>SYtR9MGvYmi</t>
  </si>
  <si>
    <t>uxbZu26WyAg</t>
  </si>
  <si>
    <t>vio4KFm49Nn</t>
  </si>
  <si>
    <t>VugJ3GWDfbr</t>
  </si>
  <si>
    <t>w4KC0YN0UG9</t>
  </si>
  <si>
    <t>WXhGsw967bD</t>
  </si>
  <si>
    <t>X5RCJ9kGG8s</t>
  </si>
  <si>
    <t>YcxfQ3AwH0X</t>
  </si>
  <si>
    <t>Ye06RNy9bMW</t>
  </si>
  <si>
    <t>ZhvfZTSJ6VO</t>
  </si>
  <si>
    <t>ggctKQKo1CX</t>
  </si>
  <si>
    <t>iKjFKKbAd3A</t>
  </si>
  <si>
    <t>Reference date:</t>
  </si>
  <si>
    <t>END</t>
  </si>
  <si>
    <t>TNVNdUP898X</t>
  </si>
  <si>
    <t>YjsD7ppp7K7</t>
  </si>
  <si>
    <t>DiFVeOSHwQw</t>
  </si>
  <si>
    <t>j69La1sS91F</t>
  </si>
  <si>
    <t>kqyYZVH4Gaq</t>
  </si>
  <si>
    <t>yUAPuQzbUa3</t>
  </si>
  <si>
    <t>PrI41v9k5lI</t>
  </si>
  <si>
    <t>dZdsrTxVmEj</t>
  </si>
  <si>
    <t>cNTpI1sG2kp</t>
  </si>
  <si>
    <t>q5jvweXKIkZ</t>
  </si>
  <si>
    <t>UL4wLTQn2Qn</t>
  </si>
  <si>
    <t>mJsxnO3Ib9P</t>
  </si>
  <si>
    <t>bwmxeQAgh04</t>
  </si>
  <si>
    <t>zeOXniVcigl</t>
  </si>
  <si>
    <t>hpVYgyVOeVN</t>
  </si>
  <si>
    <t>PCm7nTtL6ms</t>
  </si>
  <si>
    <t>rTyXgO3rVIg</t>
  </si>
  <si>
    <t>YbFKAZ2SuCp</t>
  </si>
  <si>
    <t>mCneWDoeHpA</t>
  </si>
  <si>
    <t>lfHynXgq9QT</t>
  </si>
  <si>
    <t>XTpozbRSLAk</t>
  </si>
  <si>
    <t>L2vfzydFjT5</t>
  </si>
  <si>
    <t>mbJ31bwIKJS</t>
  </si>
  <si>
    <t>MwNyL1WPpO4</t>
  </si>
  <si>
    <t>zQzBhkoz1Pu</t>
  </si>
  <si>
    <t>uTJjuR4AMQf</t>
  </si>
  <si>
    <t>bcnpMECYnRg</t>
  </si>
  <si>
    <t>lMZVXKWt4Uh</t>
  </si>
  <si>
    <t>nSBGbSQxR37</t>
  </si>
  <si>
    <t>w7BRomrrczu</t>
  </si>
  <si>
    <t>stDaywfE2TC</t>
  </si>
  <si>
    <t>OgfKyBEa6cp</t>
  </si>
  <si>
    <t>ePvLvaUF77O</t>
  </si>
  <si>
    <t>bpnO2TdaKzb</t>
  </si>
  <si>
    <t>ACTIVE</t>
  </si>
  <si>
    <t>ownerOrgUnit / event date / value | ART number</t>
  </si>
  <si>
    <t>Enrolment id / event OrgUnit | ANC number</t>
  </si>
  <si>
    <t>enrolment OrgUnit / progStage | Child ID</t>
  </si>
  <si>
    <t>2019-12</t>
  </si>
  <si>
    <t>2019-11</t>
  </si>
  <si>
    <t>2019-05</t>
  </si>
  <si>
    <t>2019-04</t>
  </si>
  <si>
    <t>2019-09</t>
  </si>
  <si>
    <t>2019-03</t>
  </si>
  <si>
    <t>2019-01</t>
  </si>
  <si>
    <t>2019-10</t>
  </si>
  <si>
    <t>2019-08</t>
  </si>
  <si>
    <t>2019-07</t>
  </si>
  <si>
    <t>2019-06</t>
  </si>
  <si>
    <t>2019-02</t>
  </si>
  <si>
    <t>2019-C06</t>
  </si>
  <si>
    <t>2019-C05</t>
  </si>
  <si>
    <t>2019-C04</t>
  </si>
  <si>
    <t>2019-C03</t>
  </si>
  <si>
    <t>2019-C02</t>
  </si>
  <si>
    <t>ART-15</t>
  </si>
  <si>
    <t>ART09</t>
  </si>
  <si>
    <t>&lt;trackedEntityInstances&gt;</t>
  </si>
  <si>
    <t>completed date | Relationship ID</t>
  </si>
  <si>
    <t>enrolment status | ToRelationship TEI</t>
  </si>
  <si>
    <t>XeP3C3wlYOC</t>
  </si>
  <si>
    <t>bbEO7QTAzK2</t>
  </si>
  <si>
    <t>ooujSFvEKU6</t>
  </si>
  <si>
    <t>pzvMtI84hB3</t>
  </si>
  <si>
    <t>YWP8rvLd3lw</t>
  </si>
  <si>
    <t>&lt;/trackedEntityInstances&gt;</t>
  </si>
  <si>
    <t>SCHEDULE</t>
  </si>
  <si>
    <t>Org Units</t>
  </si>
  <si>
    <t>2019-20</t>
  </si>
  <si>
    <t>DVaWoupgkVX</t>
  </si>
  <si>
    <t>tL1FFmSHNcT</t>
  </si>
  <si>
    <t>KBjqLdAWRyO</t>
  </si>
  <si>
    <t>yWpLRTY6NCS</t>
  </si>
  <si>
    <t>hmOXMgKfap7</t>
  </si>
  <si>
    <t>B7ZqTd7Efkd</t>
  </si>
  <si>
    <t>KitZQALURh2</t>
  </si>
  <si>
    <t>P1r0J5WhjUQ</t>
  </si>
  <si>
    <t>xRvyXYypuXo</t>
  </si>
  <si>
    <t>jQCgcm07SKl</t>
  </si>
  <si>
    <t>HKQaURDdsLY</t>
  </si>
  <si>
    <t>Gmhen3XDvqU</t>
  </si>
  <si>
    <t>2019-21</t>
  </si>
  <si>
    <t>2019-22</t>
  </si>
  <si>
    <t>2019-C20</t>
  </si>
  <si>
    <t>SCoDDoMiVBi</t>
  </si>
  <si>
    <t>MN6mMZeMlF0</t>
  </si>
  <si>
    <t>yJa45Dw41k3</t>
  </si>
  <si>
    <t>jqvLNpjjNxJ</t>
  </si>
  <si>
    <t>ENxesQ6h9eU</t>
  </si>
  <si>
    <t>GQj1CyIcSdV</t>
  </si>
  <si>
    <t>o9uPSMJKhCS</t>
  </si>
  <si>
    <t>r9ob4woUKal</t>
  </si>
  <si>
    <t>WdgMf9fzP00</t>
  </si>
  <si>
    <t>BW3f3eL7Kym</t>
  </si>
  <si>
    <t>R0ODSbdCXVc</t>
  </si>
  <si>
    <t>QnUoRDld51u</t>
  </si>
  <si>
    <t>rBhU4yuZ5Sz</t>
  </si>
  <si>
    <t>wethTZW5tQm</t>
  </si>
  <si>
    <t>RpSRFH8ptZa</t>
  </si>
  <si>
    <t>LzG3dkc5bED</t>
  </si>
  <si>
    <t>E3wZ8VodKq7</t>
  </si>
  <si>
    <t>Mgyv1YAyhNK</t>
  </si>
  <si>
    <t>WedJcZxvUt7</t>
  </si>
  <si>
    <t>2019-23</t>
  </si>
  <si>
    <t>G56yZD5mZ4P</t>
  </si>
  <si>
    <t>dLjS9H4dUgy</t>
  </si>
  <si>
    <t>FIoSrP8J84K</t>
  </si>
  <si>
    <t>LfDMekI3Xa6</t>
  </si>
  <si>
    <t>bEeSHEz7IBR</t>
  </si>
  <si>
    <t>OERdHAcdv8I</t>
  </si>
  <si>
    <t>snC006BUQjO</t>
  </si>
  <si>
    <t>MHdUnCuDh4j</t>
  </si>
  <si>
    <t>e7RzF1k2O1E</t>
  </si>
  <si>
    <t>2019-C21</t>
  </si>
  <si>
    <t>ART-63</t>
  </si>
  <si>
    <t>bHt259NchJ1</t>
  </si>
  <si>
    <t>AbEeC7xfX74</t>
  </si>
  <si>
    <t>yBKS6SGbbcj</t>
  </si>
  <si>
    <t>c7Gaw9tZ9uE</t>
  </si>
  <si>
    <t>GFGeZLDRLIC</t>
  </si>
  <si>
    <t>2019-24</t>
  </si>
  <si>
    <t>LMP / [not used] | dateInitiated / FromRelationship TEI</t>
  </si>
  <si>
    <t>2018-02-01</t>
  </si>
  <si>
    <t>2019-08-01</t>
  </si>
  <si>
    <t>2015-02-03</t>
  </si>
  <si>
    <t>ART-41</t>
  </si>
  <si>
    <t>2019-01-01</t>
  </si>
  <si>
    <t>ART-72</t>
  </si>
  <si>
    <t>2018-03-01</t>
  </si>
  <si>
    <t>ART-66</t>
  </si>
  <si>
    <t>2017-04-11</t>
  </si>
  <si>
    <t>ART-94</t>
  </si>
  <si>
    <t>2019-01-12</t>
  </si>
  <si>
    <t>ART-32</t>
  </si>
  <si>
    <t>2019-03-26</t>
  </si>
  <si>
    <t>ART-14</t>
  </si>
  <si>
    <t>2019-06-09</t>
  </si>
  <si>
    <t>ART-87</t>
  </si>
  <si>
    <t>2015-06-07</t>
  </si>
  <si>
    <t>ART-29</t>
  </si>
  <si>
    <t>2017-07-07</t>
  </si>
  <si>
    <t>ART-28</t>
  </si>
  <si>
    <t>2019-01-13</t>
  </si>
  <si>
    <t>ART-59</t>
  </si>
  <si>
    <t>2018-12-13</t>
  </si>
  <si>
    <t>ART-91</t>
  </si>
  <si>
    <t>ART-90</t>
  </si>
  <si>
    <t>2019-06-26</t>
  </si>
  <si>
    <t>2019-09-27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</si>
</sst>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mmm\ yyyy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rgb="FF000000"/>
      <name val="Courier New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14" fontId="0" fillId="0" borderId="0" xfId="0" applyNumberFormat="1"/>
    <xf numFmtId="16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NumberFormat="1"/>
    <xf numFmtId="0" fontId="3" fillId="0" borderId="0" xfId="0" applyFont="1"/>
    <xf numFmtId="2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177"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  <dxf>
      <fill>
        <patternFill>
          <bgColor rgb="FFEDF5F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  <border>
        <top style="thin">
          <color auto="1"/>
        </top>
      </border>
    </dxf>
  </dxfs>
  <tableStyles count="0" defaultTableStyle="TableStyleMedium2" defaultPivotStyle="PivotStyleLight16"/>
  <colors>
    <mruColors>
      <color rgb="FFEDF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15"/>
  <sheetViews>
    <sheetView tabSelected="1" workbookViewId="0"/>
  </sheetViews>
  <sheetFormatPr defaultColWidth="54.796875" defaultRowHeight="15.6" x14ac:dyDescent="0.3"/>
  <cols>
    <col min="1" max="1" width="105.69921875" bestFit="1" customWidth="1"/>
    <col min="3" max="3" width="178.296875" bestFit="1" customWidth="1"/>
    <col min="5" max="5" width="118.69921875" bestFit="1" customWidth="1"/>
    <col min="7" max="7" width="174.19921875" bestFit="1" customWidth="1"/>
    <col min="8" max="8" width="255.796875" bestFit="1" customWidth="1"/>
  </cols>
  <sheetData>
    <row r="3" spans="1:8" x14ac:dyDescent="0.3">
      <c r="A3" s="1" t="s">
        <v>234</v>
      </c>
      <c r="B3" s="1"/>
      <c r="C3" s="1"/>
      <c r="D3" s="1"/>
      <c r="E3" s="1"/>
      <c r="F3" s="1"/>
      <c r="G3" s="1"/>
      <c r="H3" s="1"/>
    </row>
    <row r="4" spans="1:8" x14ac:dyDescent="0.3">
      <c r="A4" s="9" t="str">
        <f>IF(Data!A4&lt;&gt;"","&lt;trackedEntityInstance orgUnit="""&amp;VLOOKUP(Data!A4,Reference!$A$6:$B$7,2,FALSE)&amp;""" trackedEntityInstance="""&amp;Data!B4&amp;""" trackedEntityType="""&amp;VLOOKUP(Data!C4,Reference!$A$2:$C$3,3,FALSE)&amp;"""&gt;","")</f>
        <v>&lt;trackedEntityInstance orgUnit="DiszpKrYNg8" trackedEntityInstance="TNVNdUP898X" trackedEntityType="itdPJqKREKl"&gt;</v>
      </c>
      <c r="B4" t="str">
        <f ca="1">IF(Data!A4&lt;&gt;"","&lt;enrollments&gt;&lt;enrollment enrollment="""&amp;Data!E4&amp;""" orgUnit="""&amp; VLOOKUP(Data!D4,Reference!$A$6:$B$7,2,FALSE) &amp;""" program=""" &amp; VLOOKUP(Data!C4,Reference!$A$2:$C$3,2,FALSE) &amp; """&gt;&lt;enrollmentDate&gt;"&amp;Data!G4&amp;"&lt;/enrollmentDate&gt;&lt;incidentDate&gt;"&amp;Data!I4&amp;"&lt;/incidentDate&gt;&lt;status&gt;"&amp;Data!J4&amp;"&lt;/status&gt;&lt;events&gt;","")</f>
        <v>&lt;enrollments&gt;&lt;enrollment enrollment="YbFKAZ2SuCp" orgUnit="DiszpKrYNg8" program="Uoor5hwdr8l"&gt;&lt;enrollmentDate&gt;2019-03-18&lt;/enrollmentDate&gt;&lt;incidentDate&gt;2018-07-25&lt;/incidentDate&gt;&lt;status&gt;ACTIVE&lt;/status&gt;&lt;events&gt;</v>
      </c>
      <c r="C4" t="str">
        <f>IF(Data!A4&lt;&gt;"","",IF(Data!B4&lt;&gt;"","&lt;event dueDate="""&amp;Data!B4&amp;""" event="""&amp;Data!C4&amp; IF(Data!D4="","",""" eventDate="""&amp;Data!D4) &amp;""" orgUnit="""&amp; VLOOKUP(Data!E4,Reference!$A$6:$B$7,2,FALSE) &amp;""" programStage="""&amp;VLOOKUP(Data!F4,Reference!$A$24:$B$31,2,FALSE)&amp;""" status="""&amp;Data!G4&amp;"""&gt;" &amp; IF(Data!H4="","","&lt;completedDate&gt;"&amp;Data!H4&amp;"&lt;/completedDate&gt;") &amp; IF(Data!B5&lt;&gt;"","&lt;/event&gt;",IF(Data!C5="","&lt;/event&gt;","")),""))</f>
        <v/>
      </c>
      <c r="D4" t="str">
        <f>IF(Data!A4&lt;&gt;"","",IF(Data!B4&lt;&gt;"","",IF(Data!C4&lt;&gt;"",IF(Data!B3&lt;&gt;"","&lt;dataValues&gt;","") &amp; "&lt;dataValue dataElement="""&amp;VLOOKUP(Data!C4,Reference!$A$10:$B$21,2,FALSE)&amp;""" value="""&amp;Data!D4&amp;"""/&gt;" &amp; IF(Data!C5="","&lt;/dataValues&gt;&lt;/event&gt;",IF(Data!B5&lt;&gt;"","&lt;/dataValues&gt;&lt;/event&gt;","")),"")))</f>
        <v/>
      </c>
      <c r="E4" t="str">
        <f>IF(Data!C4&lt;&gt;"","",IF(Data!E4&lt;&gt;"","&lt;/events&gt;&lt;/enrollment&gt;&lt;/enrollments&gt;&lt;attributes&gt;&lt;attribute attribute=""xir1M6BCeKy"" displayName=""ANC ID number"" value="""&amp;Data!E4&amp;"""/&gt;",""))</f>
        <v/>
      </c>
      <c r="F4" t="str">
        <f>IF(Data!C4&lt;&gt;"","",IF(Data!F4&lt;&gt;"","&lt;/events&gt;&lt;/enrollment&gt;&lt;/enrollments&gt;&lt;attributes&gt;&lt;attribute attribute=""dcHt9acQAhW"" displayName=""Child health ID number""  value="""&amp;Data!F4&amp;"""/&gt;",""))</f>
        <v/>
      </c>
      <c r="G4" t="str">
        <f>IF(Data!C4&lt;&gt;"","",IF(Data!D4&lt;&gt;"","&lt;attribute attribute=""aR40kIqUVTV"" displayName=""Date of initiation into lifelong ART"" value="""&amp;Data!I4&amp;"""/&gt;&lt;attribute attribute=""Bv3XbmGMmrW"" displayName=""ART patient number""  value="""&amp;Data!D4&amp;"""/&gt;",""))</f>
        <v/>
      </c>
      <c r="H4" t="str">
        <f>IF(Data!H4="END","&lt;/attributes&gt;&lt;/trackedEntityInstance&gt;",IF(Data!B4="",IF(Data!H4&lt;&gt;"","&lt;/attributes&gt;&lt;relationships&gt;&lt;relationship&gt;&lt;relationshipName&gt;Mother to child&lt;/relationshipName&gt;&lt;relationshipType&gt;frS8ibCkbfN&lt;/relationshipType&gt;&lt;relationship&gt;"&amp; Data!H4 &amp; "&lt;/relationship&gt;&lt;from&gt;&lt;trackedEntityInstance trackedEntityInstance=""" &amp; Data!I4 &amp; """/&gt;&lt;/from&gt;&lt;to&gt;&lt;trackedEntityInstance trackedEntityInstance=""" &amp; Data!J4 &amp; """/&gt;&lt;/to&gt;&lt;/relationship&gt;&lt;/relationships&gt;&lt;/trackedEntityInstance&gt;",""),""))</f>
        <v/>
      </c>
    </row>
    <row r="5" spans="1:8" x14ac:dyDescent="0.3">
      <c r="A5" s="9" t="str">
        <f>IF(Data!A5&lt;&gt;"","&lt;trackedEntityInstance orgUnit="""&amp;VLOOKUP(Data!A5,Reference!$A$6:$B$7,2,FALSE)&amp;""" trackedEntityInstance="""&amp;Data!B5&amp;""" trackedEntityType="""&amp;VLOOKUP(Data!C5,Reference!$A$2:$C$3,3,FALSE)&amp;"""&gt;","")</f>
        <v/>
      </c>
      <c r="B5" t="str">
        <f>IF(Data!A5&lt;&gt;"","&lt;enrollments&gt;&lt;enrollment enrollment="""&amp;Data!E5&amp;""" orgUnit="""&amp; VLOOKUP(Data!D5,Reference!$A$6:$B$7,2,FALSE) &amp;""" program=""" &amp; VLOOKUP(Data!C5,Reference!$A$2:$C$3,2,FALSE) &amp; """&gt;&lt;enrollmentDate&gt;"&amp;Data!G5&amp;"&lt;/enrollmentDate&gt;&lt;incidentDate&gt;"&amp;Data!I5&amp;"&lt;/incidentDate&gt;&lt;status&gt;"&amp;Data!J5&amp;"&lt;/status&gt;&lt;events&gt;","")</f>
        <v/>
      </c>
      <c r="C5" t="str">
        <f ca="1">IF(Data!A5&lt;&gt;"","",IF(Data!B5&lt;&gt;"","&lt;event dueDate="""&amp;Data!B5&amp;""" event="""&amp;Data!C5&amp; IF(Data!D5="","",""" eventDate="""&amp;Data!D5) &amp;""" orgUnit="""&amp; VLOOKUP(Data!E5,Reference!$A$6:$B$7,2,FALSE) &amp;""" programStage="""&amp;VLOOKUP(Data!F5,Reference!$A$24:$B$31,2,FALSE)&amp;""" status="""&amp;Data!G5&amp;"""&gt;" &amp; IF(Data!H5="","","&lt;completedDate&gt;"&amp;Data!H5&amp;"&lt;/completedDate&gt;") &amp; IF(Data!B6&lt;&gt;"","&lt;/event&gt;",IF(Data!C6="","&lt;/event&gt;","")),""))</f>
        <v>&lt;event dueDate="2019-03-24" event="uRpCQoL2inz" eventDate="2019-03-24" orgUnit="DiszpKrYNg8" programStage="ArQwGycUDjE" status="COMPLETED"&gt;&lt;completedDate&gt;2019-03-24&lt;/completedDate&gt;</v>
      </c>
      <c r="D5" t="str">
        <f ca="1">IF(Data!A5&lt;&gt;"","",IF(Data!B5&lt;&gt;"","",IF(Data!C5&lt;&gt;"",IF(Data!B4&lt;&gt;"","&lt;dataValues&gt;","") &amp; "&lt;dataValue dataElement="""&amp;VLOOKUP(Data!C5,Reference!$A$10:$B$21,2,FALSE)&amp;""" value="""&amp;Data!D5&amp;"""/&gt;" &amp; IF(Data!C6="","&lt;/dataValues&gt;&lt;/event&gt;",IF(Data!B6&lt;&gt;"","&lt;/dataValues&gt;&lt;/event&gt;","")),"")))</f>
        <v/>
      </c>
      <c r="E5" t="str">
        <f>IF(Data!C5&lt;&gt;"","",IF(Data!E5&lt;&gt;"","&lt;/events&gt;&lt;/enrollment&gt;&lt;/enrollments&gt;&lt;attributes&gt;&lt;attribute attribute=""xir1M6BCeKy"" displayName=""ANC ID number"" value="""&amp;Data!E5&amp;"""/&gt;",""))</f>
        <v/>
      </c>
      <c r="F5" t="str">
        <f>IF(Data!C5&lt;&gt;"","",IF(Data!F5&lt;&gt;"","&lt;/events&gt;&lt;/enrollment&gt;&lt;/enrollments&gt;&lt;attributes&gt;&lt;attribute attribute=""dcHt9acQAhW"" displayName=""Child health ID number""  value="""&amp;Data!F5&amp;"""/&gt;",""))</f>
        <v/>
      </c>
      <c r="G5" t="str">
        <f>IF(Data!C5&lt;&gt;"","",IF(Data!D5&lt;&gt;"","&lt;attribute attribute=""aR40kIqUVTV"" displayName=""Date of initiation into lifelong ART"" value="""&amp;Data!I5&amp;"""/&gt;&lt;attribute attribute=""Bv3XbmGMmrW"" displayName=""ART patient number""  value="""&amp;Data!D5&amp;"""/&gt;",""))</f>
        <v/>
      </c>
      <c r="H5" t="str">
        <f ca="1">IF(Data!H5="END","&lt;/attributes&gt;&lt;/trackedEntityInstance&gt;",IF(Data!B5="",IF(Data!H5&lt;&gt;"","&lt;/attributes&gt;&lt;relationships&gt;&lt;relationship&gt;&lt;relationshipName&gt;Mother to child&lt;/relationshipName&gt;&lt;relationshipType&gt;frS8ibCkbfN&lt;/relationshipType&gt;&lt;relationship&gt;"&amp; Data!H5 &amp; "&lt;/relationship&gt;&lt;from&gt;&lt;trackedEntityInstance trackedEntityInstance=""" &amp; Data!I5 &amp; """/&gt;&lt;/from&gt;&lt;to&gt;&lt;trackedEntityInstance trackedEntityInstance=""" &amp; Data!J5 &amp; """/&gt;&lt;/to&gt;&lt;/relationship&gt;&lt;/relationships&gt;&lt;/trackedEntityInstance&gt;",""),""))</f>
        <v/>
      </c>
    </row>
    <row r="6" spans="1:8" x14ac:dyDescent="0.3">
      <c r="A6" s="9" t="str">
        <f>IF(Data!A6&lt;&gt;"","&lt;trackedEntityInstance orgUnit="""&amp;VLOOKUP(Data!A6,Reference!$A$6:$B$7,2,FALSE)&amp;""" trackedEntityInstance="""&amp;Data!B6&amp;""" trackedEntityType="""&amp;VLOOKUP(Data!C6,Reference!$A$2:$C$3,3,FALSE)&amp;"""&gt;","")</f>
        <v/>
      </c>
      <c r="B6" t="str">
        <f>IF(Data!A6&lt;&gt;"","&lt;enrollments&gt;&lt;enrollment enrollment="""&amp;Data!E6&amp;""" orgUnit="""&amp; VLOOKUP(Data!D6,Reference!$A$6:$B$7,2,FALSE) &amp;""" program=""" &amp; VLOOKUP(Data!C6,Reference!$A$2:$C$3,2,FALSE) &amp; """&gt;&lt;enrollmentDate&gt;"&amp;Data!G6&amp;"&lt;/enrollmentDate&gt;&lt;incidentDate&gt;"&amp;Data!I6&amp;"&lt;/incidentDate&gt;&lt;status&gt;"&amp;Data!J6&amp;"&lt;/status&gt;&lt;events&gt;","")</f>
        <v/>
      </c>
      <c r="C6" t="str">
        <f>IF(Data!A6&lt;&gt;"","",IF(Data!B6&lt;&gt;"","&lt;event dueDate="""&amp;Data!B6&amp;""" event="""&amp;Data!C6&amp; IF(Data!D6="","",""" eventDate="""&amp;Data!D6) &amp;""" orgUnit="""&amp; VLOOKUP(Data!E6,Reference!$A$6:$B$7,2,FALSE) &amp;""" programStage="""&amp;VLOOKUP(Data!F6,Reference!$A$24:$B$31,2,FALSE)&amp;""" status="""&amp;Data!G6&amp;"""&gt;" &amp; IF(Data!H6="","","&lt;completedDate&gt;"&amp;Data!H6&amp;"&lt;/completedDate&gt;") &amp; IF(Data!B7&lt;&gt;"","&lt;/event&gt;",IF(Data!C7="","&lt;/event&gt;","")),""))</f>
        <v/>
      </c>
      <c r="D6" t="str">
        <f ca="1">IF(Data!A6&lt;&gt;"","",IF(Data!B6&lt;&gt;"","",IF(Data!C6&lt;&gt;"",IF(Data!B5&lt;&gt;"","&lt;dataValues&gt;","") &amp; "&lt;dataValue dataElement="""&amp;VLOOKUP(Data!C6,Reference!$A$10:$B$21,2,FALSE)&amp;""" value="""&amp;Data!D6&amp;"""/&gt;" &amp; IF(Data!C7="","&lt;/dataValues&gt;&lt;/event&gt;",IF(Data!B7&lt;&gt;"","&lt;/dataValues&gt;&lt;/event&gt;","")),"")))</f>
        <v>&lt;dataValues&gt;&lt;dataValue dataElement="TrbryjbXE3r" value="1"/&gt;</v>
      </c>
      <c r="E6" t="str">
        <f>IF(Data!C6&lt;&gt;"","",IF(Data!E6&lt;&gt;"","&lt;/events&gt;&lt;/enrollment&gt;&lt;/enrollments&gt;&lt;attributes&gt;&lt;attribute attribute=""xir1M6BCeKy"" displayName=""ANC ID number"" value="""&amp;Data!E6&amp;"""/&gt;",""))</f>
        <v/>
      </c>
      <c r="F6" t="str">
        <f>IF(Data!C6&lt;&gt;"","",IF(Data!F6&lt;&gt;"","&lt;/events&gt;&lt;/enrollment&gt;&lt;/enrollments&gt;&lt;attributes&gt;&lt;attribute attribute=""dcHt9acQAhW"" displayName=""Child health ID number""  value="""&amp;Data!F6&amp;"""/&gt;",""))</f>
        <v/>
      </c>
      <c r="G6" t="str">
        <f>IF(Data!C6&lt;&gt;"","",IF(Data!D6&lt;&gt;"","&lt;attribute attribute=""aR40kIqUVTV"" displayName=""Date of initiation into lifelong ART"" value="""&amp;Data!I6&amp;"""/&gt;&lt;attribute attribute=""Bv3XbmGMmrW"" displayName=""ART patient number""  value="""&amp;Data!D6&amp;"""/&gt;",""))</f>
        <v/>
      </c>
      <c r="H6" t="str">
        <f>IF(Data!H6="END","&lt;/attributes&gt;&lt;/trackedEntityInstance&gt;",IF(Data!B6="",IF(Data!H6&lt;&gt;"","&lt;/attributes&gt;&lt;relationships&gt;&lt;relationship&gt;&lt;relationshipName&gt;Mother to child&lt;/relationshipName&gt;&lt;relationshipType&gt;frS8ibCkbfN&lt;/relationshipType&gt;&lt;relationship&gt;"&amp; Data!H6 &amp; "&lt;/relationship&gt;&lt;from&gt;&lt;trackedEntityInstance trackedEntityInstance=""" &amp; Data!I6 &amp; """/&gt;&lt;/from&gt;&lt;to&gt;&lt;trackedEntityInstance trackedEntityInstance=""" &amp; Data!J6 &amp; """/&gt;&lt;/to&gt;&lt;/relationship&gt;&lt;/relationships&gt;&lt;/trackedEntityInstance&gt;",""),""))</f>
        <v/>
      </c>
    </row>
    <row r="7" spans="1:8" x14ac:dyDescent="0.3">
      <c r="A7" s="9" t="str">
        <f>IF(Data!A7&lt;&gt;"","&lt;trackedEntityInstance orgUnit="""&amp;VLOOKUP(Data!A7,Reference!$A$6:$B$7,2,FALSE)&amp;""" trackedEntityInstance="""&amp;Data!B7&amp;""" trackedEntityType="""&amp;VLOOKUP(Data!C7,Reference!$A$2:$C$3,3,FALSE)&amp;"""&gt;","")</f>
        <v/>
      </c>
      <c r="B7" t="str">
        <f>IF(Data!A7&lt;&gt;"","&lt;enrollments&gt;&lt;enrollment enrollment="""&amp;Data!E7&amp;""" orgUnit="""&amp; VLOOKUP(Data!D7,Reference!$A$6:$B$7,2,FALSE) &amp;""" program=""" &amp; VLOOKUP(Data!C7,Reference!$A$2:$C$3,2,FALSE) &amp; """&gt;&lt;enrollmentDate&gt;"&amp;Data!G7&amp;"&lt;/enrollmentDate&gt;&lt;incidentDate&gt;"&amp;Data!I7&amp;"&lt;/incidentDate&gt;&lt;status&gt;"&amp;Data!J7&amp;"&lt;/status&gt;&lt;events&gt;","")</f>
        <v/>
      </c>
      <c r="C7" t="str">
        <f>IF(Data!A7&lt;&gt;"","",IF(Data!B7&lt;&gt;"","&lt;event dueDate="""&amp;Data!B7&amp;""" event="""&amp;Data!C7&amp; IF(Data!D7="","",""" eventDate="""&amp;Data!D7) &amp;""" orgUnit="""&amp; VLOOKUP(Data!E7,Reference!$A$6:$B$7,2,FALSE) &amp;""" programStage="""&amp;VLOOKUP(Data!F7,Reference!$A$24:$B$31,2,FALSE)&amp;""" status="""&amp;Data!G7&amp;"""&gt;" &amp; IF(Data!H7="","","&lt;completedDate&gt;"&amp;Data!H7&amp;"&lt;/completedDate&gt;") &amp; IF(Data!B8&lt;&gt;"","&lt;/event&gt;",IF(Data!C8="","&lt;/event&gt;","")),""))</f>
        <v/>
      </c>
      <c r="D7" t="str">
        <f ca="1">IF(Data!A7&lt;&gt;"","",IF(Data!B7&lt;&gt;"","",IF(Data!C7&lt;&gt;"",IF(Data!B6&lt;&gt;"","&lt;dataValues&gt;","") &amp; "&lt;dataValue dataElement="""&amp;VLOOKUP(Data!C7,Reference!$A$10:$B$21,2,FALSE)&amp;""" value="""&amp;Data!D7&amp;"""/&gt;" &amp; IF(Data!C8="","&lt;/dataValues&gt;&lt;/event&gt;",IF(Data!B8&lt;&gt;"","&lt;/dataValues&gt;&lt;/event&gt;","")),"")))</f>
        <v>&lt;dataValue dataElement="nUicovae8Vo" value="ANC3"/&gt;&lt;/dataValues&gt;&lt;/event&gt;</v>
      </c>
      <c r="E7" t="str">
        <f>IF(Data!C7&lt;&gt;"","",IF(Data!E7&lt;&gt;"","&lt;/events&gt;&lt;/enrollment&gt;&lt;/enrollments&gt;&lt;attributes&gt;&lt;attribute attribute=""xir1M6BCeKy"" displayName=""ANC ID number"" value="""&amp;Data!E7&amp;"""/&gt;",""))</f>
        <v/>
      </c>
      <c r="F7" t="str">
        <f>IF(Data!C7&lt;&gt;"","",IF(Data!F7&lt;&gt;"","&lt;/events&gt;&lt;/enrollment&gt;&lt;/enrollments&gt;&lt;attributes&gt;&lt;attribute attribute=""dcHt9acQAhW"" displayName=""Child health ID number""  value="""&amp;Data!F7&amp;"""/&gt;",""))</f>
        <v/>
      </c>
      <c r="G7" t="str">
        <f>IF(Data!C7&lt;&gt;"","",IF(Data!D7&lt;&gt;"","&lt;attribute attribute=""aR40kIqUVTV"" displayName=""Date of initiation into lifelong ART"" value="""&amp;Data!I7&amp;"""/&gt;&lt;attribute attribute=""Bv3XbmGMmrW"" displayName=""ART patient number""  value="""&amp;Data!D7&amp;"""/&gt;",""))</f>
        <v/>
      </c>
      <c r="H7" t="str">
        <f>IF(Data!H7="END","&lt;/attributes&gt;&lt;/trackedEntityInstance&gt;",IF(Data!B7="",IF(Data!H7&lt;&gt;"","&lt;/attributes&gt;&lt;relationships&gt;&lt;relationship&gt;&lt;relationshipName&gt;Mother to child&lt;/relationshipName&gt;&lt;relationshipType&gt;frS8ibCkbfN&lt;/relationshipType&gt;&lt;relationship&gt;"&amp; Data!H7 &amp; "&lt;/relationship&gt;&lt;from&gt;&lt;trackedEntityInstance trackedEntityInstance=""" &amp; Data!I7 &amp; """/&gt;&lt;/from&gt;&lt;to&gt;&lt;trackedEntityInstance trackedEntityInstance=""" &amp; Data!J7 &amp; """/&gt;&lt;/to&gt;&lt;/relationship&gt;&lt;/relationships&gt;&lt;/trackedEntityInstance&gt;",""),""))</f>
        <v/>
      </c>
    </row>
    <row r="8" spans="1:8" x14ac:dyDescent="0.3">
      <c r="A8" s="9" t="str">
        <f>IF(Data!A8&lt;&gt;"","&lt;trackedEntityInstance orgUnit="""&amp;VLOOKUP(Data!A8,Reference!$A$6:$B$7,2,FALSE)&amp;""" trackedEntityInstance="""&amp;Data!B8&amp;""" trackedEntityType="""&amp;VLOOKUP(Data!C8,Reference!$A$2:$C$3,3,FALSE)&amp;"""&gt;","")</f>
        <v/>
      </c>
      <c r="B8" t="str">
        <f>IF(Data!A8&lt;&gt;"","&lt;enrollments&gt;&lt;enrollment enrollment="""&amp;Data!E8&amp;""" orgUnit="""&amp; VLOOKUP(Data!D8,Reference!$A$6:$B$7,2,FALSE) &amp;""" program=""" &amp; VLOOKUP(Data!C8,Reference!$A$2:$C$3,2,FALSE) &amp; """&gt;&lt;enrollmentDate&gt;"&amp;Data!G8&amp;"&lt;/enrollmentDate&gt;&lt;incidentDate&gt;"&amp;Data!I8&amp;"&lt;/incidentDate&gt;&lt;status&gt;"&amp;Data!J8&amp;"&lt;/status&gt;&lt;events&gt;","")</f>
        <v/>
      </c>
      <c r="C8" t="str">
        <f ca="1">IF(Data!A8&lt;&gt;"","",IF(Data!B8&lt;&gt;"","&lt;event dueDate="""&amp;Data!B8&amp;""" event="""&amp;Data!C8&amp; IF(Data!D8="","",""" eventDate="""&amp;Data!D8) &amp;""" orgUnit="""&amp; VLOOKUP(Data!E8,Reference!$A$6:$B$7,2,FALSE) &amp;""" programStage="""&amp;VLOOKUP(Data!F8,Reference!$A$24:$B$31,2,FALSE)&amp;""" status="""&amp;Data!G8&amp;"""&gt;" &amp; IF(Data!H8="","","&lt;completedDate&gt;"&amp;Data!H8&amp;"&lt;/completedDate&gt;") &amp; IF(Data!B9&lt;&gt;"","&lt;/event&gt;",IF(Data!C9="","&lt;/event&gt;","")),""))</f>
        <v>&lt;event dueDate="2019-05-21" event="jrEO2nSMHvX" eventDate="2019-04-24" orgUnit="DiszpKrYNg8" programStage="Enw4VUUgQ7l" status="COMPLETED"&gt;&lt;completedDate&gt;2019-04-24&lt;/completedDate&gt;</v>
      </c>
      <c r="D8" t="str">
        <f ca="1">IF(Data!A8&lt;&gt;"","",IF(Data!B8&lt;&gt;"","",IF(Data!C8&lt;&gt;"",IF(Data!B7&lt;&gt;"","&lt;dataValues&gt;","") &amp; "&lt;dataValue dataElement="""&amp;VLOOKUP(Data!C8,Reference!$A$10:$B$21,2,FALSE)&amp;""" value="""&amp;Data!D8&amp;"""/&gt;" &amp; IF(Data!C9="","&lt;/dataValues&gt;&lt;/event&gt;",IF(Data!B9&lt;&gt;"","&lt;/dataValues&gt;&lt;/event&gt;","")),"")))</f>
        <v/>
      </c>
      <c r="E8" t="str">
        <f>IF(Data!C8&lt;&gt;"","",IF(Data!E8&lt;&gt;"","&lt;/events&gt;&lt;/enrollment&gt;&lt;/enrollments&gt;&lt;attributes&gt;&lt;attribute attribute=""xir1M6BCeKy"" displayName=""ANC ID number"" value="""&amp;Data!E8&amp;"""/&gt;",""))</f>
        <v/>
      </c>
      <c r="F8" t="str">
        <f>IF(Data!C8&lt;&gt;"","",IF(Data!F8&lt;&gt;"","&lt;/events&gt;&lt;/enrollment&gt;&lt;/enrollments&gt;&lt;attributes&gt;&lt;attribute attribute=""dcHt9acQAhW"" displayName=""Child health ID number""  value="""&amp;Data!F8&amp;"""/&gt;",""))</f>
        <v/>
      </c>
      <c r="G8" t="str">
        <f>IF(Data!C8&lt;&gt;"","",IF(Data!D8&lt;&gt;"","&lt;attribute attribute=""aR40kIqUVTV"" displayName=""Date of initiation into lifelong ART"" value="""&amp;Data!I8&amp;"""/&gt;&lt;attribute attribute=""Bv3XbmGMmrW"" displayName=""ART patient number""  value="""&amp;Data!D8&amp;"""/&gt;",""))</f>
        <v/>
      </c>
      <c r="H8" t="str">
        <f ca="1">IF(Data!H8="END","&lt;/attributes&gt;&lt;/trackedEntityInstance&gt;",IF(Data!B8="",IF(Data!H8&lt;&gt;"","&lt;/attributes&gt;&lt;relationships&gt;&lt;relationship&gt;&lt;relationshipName&gt;Mother to child&lt;/relationshipName&gt;&lt;relationshipType&gt;frS8ibCkbfN&lt;/relationshipType&gt;&lt;relationship&gt;"&amp; Data!H8 &amp; "&lt;/relationship&gt;&lt;from&gt;&lt;trackedEntityInstance trackedEntityInstance=""" &amp; Data!I8 &amp; """/&gt;&lt;/from&gt;&lt;to&gt;&lt;trackedEntityInstance trackedEntityInstance=""" &amp; Data!J8 &amp; """/&gt;&lt;/to&gt;&lt;/relationship&gt;&lt;/relationships&gt;&lt;/trackedEntityInstance&gt;",""),""))</f>
        <v/>
      </c>
    </row>
    <row r="9" spans="1:8" x14ac:dyDescent="0.3">
      <c r="A9" s="9" t="str">
        <f>IF(Data!A9&lt;&gt;"","&lt;trackedEntityInstance orgUnit="""&amp;VLOOKUP(Data!A9,Reference!$A$6:$B$7,2,FALSE)&amp;""" trackedEntityInstance="""&amp;Data!B9&amp;""" trackedEntityType="""&amp;VLOOKUP(Data!C9,Reference!$A$2:$C$3,3,FALSE)&amp;"""&gt;","")</f>
        <v/>
      </c>
      <c r="B9" t="str">
        <f>IF(Data!A9&lt;&gt;"","&lt;enrollments&gt;&lt;enrollment enrollment="""&amp;Data!E9&amp;""" orgUnit="""&amp; VLOOKUP(Data!D9,Reference!$A$6:$B$7,2,FALSE) &amp;""" program=""" &amp; VLOOKUP(Data!C9,Reference!$A$2:$C$3,2,FALSE) &amp; """&gt;&lt;enrollmentDate&gt;"&amp;Data!G9&amp;"&lt;/enrollmentDate&gt;&lt;incidentDate&gt;"&amp;Data!I9&amp;"&lt;/incidentDate&gt;&lt;status&gt;"&amp;Data!J9&amp;"&lt;/status&gt;&lt;events&gt;","")</f>
        <v/>
      </c>
      <c r="C9" t="str">
        <f>IF(Data!A9&lt;&gt;"","",IF(Data!B9&lt;&gt;"","&lt;event dueDate="""&amp;Data!B9&amp;""" event="""&amp;Data!C9&amp; IF(Data!D9="","",""" eventDate="""&amp;Data!D9) &amp;""" orgUnit="""&amp; VLOOKUP(Data!E9,Reference!$A$6:$B$7,2,FALSE) &amp;""" programStage="""&amp;VLOOKUP(Data!F9,Reference!$A$24:$B$31,2,FALSE)&amp;""" status="""&amp;Data!G9&amp;"""&gt;" &amp; IF(Data!H9="","","&lt;completedDate&gt;"&amp;Data!H9&amp;"&lt;/completedDate&gt;") &amp; IF(Data!B10&lt;&gt;"","&lt;/event&gt;",IF(Data!C10="","&lt;/event&gt;","")),""))</f>
        <v/>
      </c>
      <c r="D9" t="str">
        <f ca="1">IF(Data!A9&lt;&gt;"","",IF(Data!B9&lt;&gt;"","",IF(Data!C9&lt;&gt;"",IF(Data!B8&lt;&gt;"","&lt;dataValues&gt;","") &amp; "&lt;dataValue dataElement="""&amp;VLOOKUP(Data!C9,Reference!$A$10:$B$21,2,FALSE)&amp;""" value="""&amp;Data!D9&amp;"""/&gt;" &amp; IF(Data!C10="","&lt;/dataValues&gt;&lt;/event&gt;",IF(Data!B10&lt;&gt;"","&lt;/dataValues&gt;&lt;/event&gt;","")),"")))</f>
        <v>&lt;dataValues&gt;&lt;dataValue dataElement="P8SiCumUBYw" value="Central Hospital"/&gt;</v>
      </c>
      <c r="E9" t="str">
        <f>IF(Data!C9&lt;&gt;"","",IF(Data!E9&lt;&gt;"","&lt;/events&gt;&lt;/enrollment&gt;&lt;/enrollments&gt;&lt;attributes&gt;&lt;attribute attribute=""xir1M6BCeKy"" displayName=""ANC ID number"" value="""&amp;Data!E9&amp;"""/&gt;",""))</f>
        <v/>
      </c>
      <c r="F9" t="str">
        <f>IF(Data!C9&lt;&gt;"","",IF(Data!F9&lt;&gt;"","&lt;/events&gt;&lt;/enrollment&gt;&lt;/enrollments&gt;&lt;attributes&gt;&lt;attribute attribute=""dcHt9acQAhW"" displayName=""Child health ID number""  value="""&amp;Data!F9&amp;"""/&gt;",""))</f>
        <v/>
      </c>
      <c r="G9" t="str">
        <f>IF(Data!C9&lt;&gt;"","",IF(Data!D9&lt;&gt;"","&lt;attribute attribute=""aR40kIqUVTV"" displayName=""Date of initiation into lifelong ART"" value="""&amp;Data!I9&amp;"""/&gt;&lt;attribute attribute=""Bv3XbmGMmrW"" displayName=""ART patient number""  value="""&amp;Data!D9&amp;"""/&gt;",""))</f>
        <v/>
      </c>
      <c r="H9" t="str">
        <f>IF(Data!H9="END","&lt;/attributes&gt;&lt;/trackedEntityInstance&gt;",IF(Data!B9="",IF(Data!H9&lt;&gt;"","&lt;/attributes&gt;&lt;relationships&gt;&lt;relationship&gt;&lt;relationshipName&gt;Mother to child&lt;/relationshipName&gt;&lt;relationshipType&gt;frS8ibCkbfN&lt;/relationshipType&gt;&lt;relationship&gt;"&amp; Data!H9 &amp; "&lt;/relationship&gt;&lt;from&gt;&lt;trackedEntityInstance trackedEntityInstance=""" &amp; Data!I9 &amp; """/&gt;&lt;/from&gt;&lt;to&gt;&lt;trackedEntityInstance trackedEntityInstance=""" &amp; Data!J9 &amp; """/&gt;&lt;/to&gt;&lt;/relationship&gt;&lt;/relationships&gt;&lt;/trackedEntityInstance&gt;",""),""))</f>
        <v/>
      </c>
    </row>
    <row r="10" spans="1:8" x14ac:dyDescent="0.3">
      <c r="A10" s="9" t="str">
        <f>IF(Data!A10&lt;&gt;"","&lt;trackedEntityInstance orgUnit="""&amp;VLOOKUP(Data!A10,Reference!$A$6:$B$7,2,FALSE)&amp;""" trackedEntityInstance="""&amp;Data!B10&amp;""" trackedEntityType="""&amp;VLOOKUP(Data!C10,Reference!$A$2:$C$3,3,FALSE)&amp;"""&gt;","")</f>
        <v/>
      </c>
      <c r="B10" t="str">
        <f>IF(Data!A10&lt;&gt;"","&lt;enrollments&gt;&lt;enrollment enrollment="""&amp;Data!E10&amp;""" orgUnit="""&amp; VLOOKUP(Data!D10,Reference!$A$6:$B$7,2,FALSE) &amp;""" program=""" &amp; VLOOKUP(Data!C10,Reference!$A$2:$C$3,2,FALSE) &amp; """&gt;&lt;enrollmentDate&gt;"&amp;Data!G10&amp;"&lt;/enrollmentDate&gt;&lt;incidentDate&gt;"&amp;Data!I10&amp;"&lt;/incidentDate&gt;&lt;status&gt;"&amp;Data!J10&amp;"&lt;/status&gt;&lt;events&gt;","")</f>
        <v/>
      </c>
      <c r="C10" t="str">
        <f>IF(Data!A10&lt;&gt;"","",IF(Data!B10&lt;&gt;"","&lt;event dueDate="""&amp;Data!B10&amp;""" event="""&amp;Data!C10&amp; IF(Data!D10="","",""" eventDate="""&amp;Data!D10) &amp;""" orgUnit="""&amp; VLOOKUP(Data!E10,Reference!$A$6:$B$7,2,FALSE) &amp;""" programStage="""&amp;VLOOKUP(Data!F10,Reference!$A$24:$B$31,2,FALSE)&amp;""" status="""&amp;Data!G10&amp;"""&gt;" &amp; IF(Data!H10="","","&lt;completedDate&gt;"&amp;Data!H10&amp;"&lt;/completedDate&gt;") &amp; IF(Data!B11&lt;&gt;"","&lt;/event&gt;",IF(Data!C11="","&lt;/event&gt;","")),""))</f>
        <v/>
      </c>
      <c r="D10" t="str">
        <f ca="1">IF(Data!A10&lt;&gt;"","",IF(Data!B10&lt;&gt;"","",IF(Data!C10&lt;&gt;"",IF(Data!B9&lt;&gt;"","&lt;dataValues&gt;","") &amp; "&lt;dataValue dataElement="""&amp;VLOOKUP(Data!C10,Reference!$A$10:$B$21,2,FALSE)&amp;""" value="""&amp;Data!D10&amp;"""/&gt;" &amp; IF(Data!C11="","&lt;/dataValues&gt;&lt;/event&gt;",IF(Data!B11&lt;&gt;"","&lt;/dataValues&gt;&lt;/event&gt;","")),"")))</f>
        <v>&lt;dataValue dataElement="Sb1k0Aw2yWG" value="AssistedDelivery"/&gt;&lt;/dataValues&gt;&lt;/event&gt;</v>
      </c>
      <c r="E10" t="str">
        <f>IF(Data!C10&lt;&gt;"","",IF(Data!E10&lt;&gt;"","&lt;/events&gt;&lt;/enrollment&gt;&lt;/enrollments&gt;&lt;attributes&gt;&lt;attribute attribute=""xir1M6BCeKy"" displayName=""ANC ID number"" value="""&amp;Data!E10&amp;"""/&gt;",""))</f>
        <v/>
      </c>
      <c r="F10" t="str">
        <f>IF(Data!C10&lt;&gt;"","",IF(Data!F10&lt;&gt;"","&lt;/events&gt;&lt;/enrollment&gt;&lt;/enrollments&gt;&lt;attributes&gt;&lt;attribute attribute=""dcHt9acQAhW"" displayName=""Child health ID number""  value="""&amp;Data!F10&amp;"""/&gt;",""))</f>
        <v/>
      </c>
      <c r="G10" t="str">
        <f>IF(Data!C10&lt;&gt;"","",IF(Data!D10&lt;&gt;"","&lt;attribute attribute=""aR40kIqUVTV"" displayName=""Date of initiation into lifelong ART"" value="""&amp;Data!I10&amp;"""/&gt;&lt;attribute attribute=""Bv3XbmGMmrW"" displayName=""ART patient number""  value="""&amp;Data!D10&amp;"""/&gt;",""))</f>
        <v/>
      </c>
      <c r="H10" t="str">
        <f>IF(Data!H10="END","&lt;/attributes&gt;&lt;/trackedEntityInstance&gt;",IF(Data!B10="",IF(Data!H10&lt;&gt;"","&lt;/attributes&gt;&lt;relationships&gt;&lt;relationship&gt;&lt;relationshipName&gt;Mother to child&lt;/relationshipName&gt;&lt;relationshipType&gt;frS8ibCkbfN&lt;/relationshipType&gt;&lt;relationship&gt;"&amp; Data!H10 &amp; "&lt;/relationship&gt;&lt;from&gt;&lt;trackedEntityInstance trackedEntityInstance=""" &amp; Data!I10 &amp; """/&gt;&lt;/from&gt;&lt;to&gt;&lt;trackedEntityInstance trackedEntityInstance=""" &amp; Data!J10 &amp; """/&gt;&lt;/to&gt;&lt;/relationship&gt;&lt;/relationships&gt;&lt;/trackedEntityInstance&gt;",""),""))</f>
        <v/>
      </c>
    </row>
    <row r="11" spans="1:8" x14ac:dyDescent="0.3">
      <c r="A11" s="9" t="str">
        <f>IF(Data!A11&lt;&gt;"","&lt;trackedEntityInstance orgUnit="""&amp;VLOOKUP(Data!A11,Reference!$A$6:$B$7,2,FALSE)&amp;""" trackedEntityInstance="""&amp;Data!B11&amp;""" trackedEntityType="""&amp;VLOOKUP(Data!C11,Reference!$A$2:$C$3,3,FALSE)&amp;"""&gt;","")</f>
        <v/>
      </c>
      <c r="B11" t="str">
        <f>IF(Data!A11&lt;&gt;"","&lt;enrollments&gt;&lt;enrollment enrollment="""&amp;Data!E11&amp;""" orgUnit="""&amp; VLOOKUP(Data!D11,Reference!$A$6:$B$7,2,FALSE) &amp;""" program=""" &amp; VLOOKUP(Data!C11,Reference!$A$2:$C$3,2,FALSE) &amp; """&gt;&lt;enrollmentDate&gt;"&amp;Data!G11&amp;"&lt;/enrollmentDate&gt;&lt;incidentDate&gt;"&amp;Data!I11&amp;"&lt;/incidentDate&gt;&lt;status&gt;"&amp;Data!J11&amp;"&lt;/status&gt;&lt;events&gt;","")</f>
        <v/>
      </c>
      <c r="C11" t="str">
        <f ca="1">IF(Data!A11&lt;&gt;"","",IF(Data!B11&lt;&gt;"","&lt;event dueDate="""&amp;Data!B11&amp;""" event="""&amp;Data!C11&amp; IF(Data!D11="","",""" eventDate="""&amp;Data!D11) &amp;""" orgUnit="""&amp; VLOOKUP(Data!E11,Reference!$A$6:$B$7,2,FALSE) &amp;""" programStage="""&amp;VLOOKUP(Data!F11,Reference!$A$24:$B$31,2,FALSE)&amp;""" status="""&amp;Data!G11&amp;"""&gt;" &amp; IF(Data!H11="","","&lt;completedDate&gt;"&amp;Data!H11&amp;"&lt;/completedDate&gt;") &amp; IF(Data!B12&lt;&gt;"","&lt;/event&gt;",IF(Data!C12="","&lt;/event&gt;","")),""))</f>
        <v>&lt;event dueDate="2019-04-23" event="YcxfQ3AwH0X" eventDate="2019-04-25" orgUnit="DiszpKrYNg8" programStage="NVLgFx7afB9" status="COMPLETED"&gt;&lt;completedDate&gt;2019-04-25&lt;/completedDate&gt;</v>
      </c>
      <c r="D11" t="str">
        <f ca="1">IF(Data!A11&lt;&gt;"","",IF(Data!B11&lt;&gt;"","",IF(Data!C11&lt;&gt;"",IF(Data!B10&lt;&gt;"","&lt;dataValues&gt;","") &amp; "&lt;dataValue dataElement="""&amp;VLOOKUP(Data!C11,Reference!$A$10:$B$21,2,FALSE)&amp;""" value="""&amp;Data!D11&amp;"""/&gt;" &amp; IF(Data!C12="","&lt;/dataValues&gt;&lt;/event&gt;",IF(Data!B12&lt;&gt;"","&lt;/dataValues&gt;&lt;/event&gt;","")),"")))</f>
        <v/>
      </c>
      <c r="E11" t="str">
        <f>IF(Data!C11&lt;&gt;"","",IF(Data!E11&lt;&gt;"","&lt;/events&gt;&lt;/enrollment&gt;&lt;/enrollments&gt;&lt;attributes&gt;&lt;attribute attribute=""xir1M6BCeKy"" displayName=""ANC ID number"" value="""&amp;Data!E11&amp;"""/&gt;",""))</f>
        <v/>
      </c>
      <c r="F11" t="str">
        <f>IF(Data!C11&lt;&gt;"","",IF(Data!F11&lt;&gt;"","&lt;/events&gt;&lt;/enrollment&gt;&lt;/enrollments&gt;&lt;attributes&gt;&lt;attribute attribute=""dcHt9acQAhW"" displayName=""Child health ID number""  value="""&amp;Data!F11&amp;"""/&gt;",""))</f>
        <v/>
      </c>
      <c r="G11" t="str">
        <f>IF(Data!C11&lt;&gt;"","",IF(Data!D11&lt;&gt;"","&lt;attribute attribute=""aR40kIqUVTV"" displayName=""Date of initiation into lifelong ART"" value="""&amp;Data!I11&amp;"""/&gt;&lt;attribute attribute=""Bv3XbmGMmrW"" displayName=""ART patient number""  value="""&amp;Data!D11&amp;"""/&gt;",""))</f>
        <v/>
      </c>
      <c r="H11" t="str">
        <f ca="1">IF(Data!H11="END","&lt;/attributes&gt;&lt;/trackedEntityInstance&gt;",IF(Data!B11="",IF(Data!H11&lt;&gt;"","&lt;/attributes&gt;&lt;relationships&gt;&lt;relationship&gt;&lt;relationshipName&gt;Mother to child&lt;/relationshipName&gt;&lt;relationshipType&gt;frS8ibCkbfN&lt;/relationshipType&gt;&lt;relationship&gt;"&amp; Data!H11 &amp; "&lt;/relationship&gt;&lt;from&gt;&lt;trackedEntityInstance trackedEntityInstance=""" &amp; Data!I11 &amp; """/&gt;&lt;/from&gt;&lt;to&gt;&lt;trackedEntityInstance trackedEntityInstance=""" &amp; Data!J11 &amp; """/&gt;&lt;/to&gt;&lt;/relationship&gt;&lt;/relationships&gt;&lt;/trackedEntityInstance&gt;",""),""))</f>
        <v/>
      </c>
    </row>
    <row r="12" spans="1:8" x14ac:dyDescent="0.3">
      <c r="A12" s="9" t="str">
        <f>IF(Data!A12&lt;&gt;"","&lt;trackedEntityInstance orgUnit="""&amp;VLOOKUP(Data!A12,Reference!$A$6:$B$7,2,FALSE)&amp;""" trackedEntityInstance="""&amp;Data!B12&amp;""" trackedEntityType="""&amp;VLOOKUP(Data!C12,Reference!$A$2:$C$3,3,FALSE)&amp;"""&gt;","")</f>
        <v/>
      </c>
      <c r="B12" t="str">
        <f>IF(Data!A12&lt;&gt;"","&lt;enrollments&gt;&lt;enrollment enrollment="""&amp;Data!E12&amp;""" orgUnit="""&amp; VLOOKUP(Data!D12,Reference!$A$6:$B$7,2,FALSE) &amp;""" program=""" &amp; VLOOKUP(Data!C12,Reference!$A$2:$C$3,2,FALSE) &amp; """&gt;&lt;enrollmentDate&gt;"&amp;Data!G12&amp;"&lt;/enrollmentDate&gt;&lt;incidentDate&gt;"&amp;Data!I12&amp;"&lt;/incidentDate&gt;&lt;status&gt;"&amp;Data!J12&amp;"&lt;/status&gt;&lt;events&gt;","")</f>
        <v/>
      </c>
      <c r="C12" t="str">
        <f>IF(Data!A12&lt;&gt;"","",IF(Data!B12&lt;&gt;"","&lt;event dueDate="""&amp;Data!B12&amp;""" event="""&amp;Data!C12&amp; IF(Data!D12="","",""" eventDate="""&amp;Data!D12) &amp;""" orgUnit="""&amp; VLOOKUP(Data!E12,Reference!$A$6:$B$7,2,FALSE) &amp;""" programStage="""&amp;VLOOKUP(Data!F12,Reference!$A$24:$B$31,2,FALSE)&amp;""" status="""&amp;Data!G12&amp;"""&gt;" &amp; IF(Data!H12="","","&lt;completedDate&gt;"&amp;Data!H12&amp;"&lt;/completedDate&gt;") &amp; IF(Data!B13&lt;&gt;"","&lt;/event&gt;",IF(Data!C13="","&lt;/event&gt;","")),""))</f>
        <v/>
      </c>
      <c r="D12" t="str">
        <f ca="1">IF(Data!A12&lt;&gt;"","",IF(Data!B12&lt;&gt;"","",IF(Data!C12&lt;&gt;"",IF(Data!B11&lt;&gt;"","&lt;dataValues&gt;","") &amp; "&lt;dataValue dataElement="""&amp;VLOOKUP(Data!C12,Reference!$A$10:$B$21,2,FALSE)&amp;""" value="""&amp;Data!D12&amp;"""/&gt;" &amp; IF(Data!C13="","&lt;/dataValues&gt;&lt;/event&gt;",IF(Data!B13&lt;&gt;"","&lt;/dataValues&gt;&lt;/event&gt;","")),"")))</f>
        <v>&lt;dataValues&gt;&lt;dataValue dataElement="nUicovae8Vo" value="ANC4"/&gt;&lt;/dataValues&gt;&lt;/event&gt;</v>
      </c>
      <c r="E12" t="str">
        <f>IF(Data!C12&lt;&gt;"","",IF(Data!E12&lt;&gt;"","&lt;/events&gt;&lt;/enrollment&gt;&lt;/enrollments&gt;&lt;attributes&gt;&lt;attribute attribute=""xir1M6BCeKy"" displayName=""ANC ID number"" value="""&amp;Data!E12&amp;"""/&gt;",""))</f>
        <v/>
      </c>
      <c r="F12" t="str">
        <f>IF(Data!C12&lt;&gt;"","",IF(Data!F12&lt;&gt;"","&lt;/events&gt;&lt;/enrollment&gt;&lt;/enrollments&gt;&lt;attributes&gt;&lt;attribute attribute=""dcHt9acQAhW"" displayName=""Child health ID number""  value="""&amp;Data!F12&amp;"""/&gt;",""))</f>
        <v/>
      </c>
      <c r="G12" t="str">
        <f>IF(Data!C12&lt;&gt;"","",IF(Data!D12&lt;&gt;"","&lt;attribute attribute=""aR40kIqUVTV"" displayName=""Date of initiation into lifelong ART"" value="""&amp;Data!I12&amp;"""/&gt;&lt;attribute attribute=""Bv3XbmGMmrW"" displayName=""ART patient number""  value="""&amp;Data!D12&amp;"""/&gt;",""))</f>
        <v/>
      </c>
      <c r="H12" t="str">
        <f>IF(Data!H12="END","&lt;/attributes&gt;&lt;/trackedEntityInstance&gt;",IF(Data!B12="",IF(Data!H12&lt;&gt;"","&lt;/attributes&gt;&lt;relationships&gt;&lt;relationship&gt;&lt;relationshipName&gt;Mother to child&lt;/relationshipName&gt;&lt;relationshipType&gt;frS8ibCkbfN&lt;/relationshipType&gt;&lt;relationship&gt;"&amp; Data!H12 &amp; "&lt;/relationship&gt;&lt;from&gt;&lt;trackedEntityInstance trackedEntityInstance=""" &amp; Data!I12 &amp; """/&gt;&lt;/from&gt;&lt;to&gt;&lt;trackedEntityInstance trackedEntityInstance=""" &amp; Data!J12 &amp; """/&gt;&lt;/to&gt;&lt;/relationship&gt;&lt;/relationships&gt;&lt;/trackedEntityInstance&gt;",""),""))</f>
        <v/>
      </c>
    </row>
    <row r="13" spans="1:8" x14ac:dyDescent="0.3">
      <c r="A13" s="9" t="str">
        <f>IF(Data!A13&lt;&gt;"","&lt;trackedEntityInstance orgUnit="""&amp;VLOOKUP(Data!A13,Reference!$A$6:$B$7,2,FALSE)&amp;""" trackedEntityInstance="""&amp;Data!B13&amp;""" trackedEntityType="""&amp;VLOOKUP(Data!C13,Reference!$A$2:$C$3,3,FALSE)&amp;"""&gt;","")</f>
        <v/>
      </c>
      <c r="B13" t="str">
        <f>IF(Data!A13&lt;&gt;"","&lt;enrollments&gt;&lt;enrollment enrollment="""&amp;Data!E13&amp;""" orgUnit="""&amp; VLOOKUP(Data!D13,Reference!$A$6:$B$7,2,FALSE) &amp;""" program=""" &amp; VLOOKUP(Data!C13,Reference!$A$2:$C$3,2,FALSE) &amp; """&gt;&lt;enrollmentDate&gt;"&amp;Data!G13&amp;"&lt;/enrollmentDate&gt;&lt;incidentDate&gt;"&amp;Data!I13&amp;"&lt;/incidentDate&gt;&lt;status&gt;"&amp;Data!J13&amp;"&lt;/status&gt;&lt;events&gt;","")</f>
        <v/>
      </c>
      <c r="C13" t="str">
        <f ca="1">IF(Data!A13&lt;&gt;"","",IF(Data!B13&lt;&gt;"","&lt;event dueDate="""&amp;Data!B13&amp;""" event="""&amp;Data!C13&amp; IF(Data!D13="","",""" eventDate="""&amp;Data!D13) &amp;""" orgUnit="""&amp; VLOOKUP(Data!E13,Reference!$A$6:$B$7,2,FALSE) &amp;""" programStage="""&amp;VLOOKUP(Data!F13,Reference!$A$24:$B$31,2,FALSE)&amp;""" status="""&amp;Data!G13&amp;"""&gt;" &amp; IF(Data!H13="","","&lt;completedDate&gt;"&amp;Data!H13&amp;"&lt;/completedDate&gt;") &amp; IF(Data!B14&lt;&gt;"","&lt;/event&gt;",IF(Data!C14="","&lt;/event&gt;","")),""))</f>
        <v>&lt;event dueDate="2019-04-30" event="T3jbruyqbj7" eventDate="2019-04-30" orgUnit="DiszpKrYNg8" programStage="lHLDXFs3HTj" status="COMPLETED"&gt;&lt;completedDate&gt;2019-04-30&lt;/completedDate&gt;</v>
      </c>
      <c r="D13" t="str">
        <f ca="1">IF(Data!A13&lt;&gt;"","",IF(Data!B13&lt;&gt;"","",IF(Data!C13&lt;&gt;"",IF(Data!B12&lt;&gt;"","&lt;dataValues&gt;","") &amp; "&lt;dataValue dataElement="""&amp;VLOOKUP(Data!C13,Reference!$A$10:$B$21,2,FALSE)&amp;""" value="""&amp;Data!D13&amp;"""/&gt;" &amp; IF(Data!C14="","&lt;/dataValues&gt;&lt;/event&gt;",IF(Data!B14&lt;&gt;"","&lt;/dataValues&gt;&lt;/event&gt;","")),"")))</f>
        <v/>
      </c>
      <c r="E13" t="str">
        <f>IF(Data!C13&lt;&gt;"","",IF(Data!E13&lt;&gt;"","&lt;/events&gt;&lt;/enrollment&gt;&lt;/enrollments&gt;&lt;attributes&gt;&lt;attribute attribute=""xir1M6BCeKy"" displayName=""ANC ID number"" value="""&amp;Data!E13&amp;"""/&gt;",""))</f>
        <v/>
      </c>
      <c r="F13" t="str">
        <f>IF(Data!C13&lt;&gt;"","",IF(Data!F13&lt;&gt;"","&lt;/events&gt;&lt;/enrollment&gt;&lt;/enrollments&gt;&lt;attributes&gt;&lt;attribute attribute=""dcHt9acQAhW"" displayName=""Child health ID number""  value="""&amp;Data!F13&amp;"""/&gt;",""))</f>
        <v/>
      </c>
      <c r="G13" t="str">
        <f>IF(Data!C13&lt;&gt;"","",IF(Data!D13&lt;&gt;"","&lt;attribute attribute=""aR40kIqUVTV"" displayName=""Date of initiation into lifelong ART"" value="""&amp;Data!I13&amp;"""/&gt;&lt;attribute attribute=""Bv3XbmGMmrW"" displayName=""ART patient number""  value="""&amp;Data!D13&amp;"""/&gt;",""))</f>
        <v/>
      </c>
      <c r="H13" t="str">
        <f ca="1">IF(Data!H13="END","&lt;/attributes&gt;&lt;/trackedEntityInstance&gt;",IF(Data!B13="",IF(Data!H13&lt;&gt;"","&lt;/attributes&gt;&lt;relationships&gt;&lt;relationship&gt;&lt;relationshipName&gt;Mother to child&lt;/relationshipName&gt;&lt;relationshipType&gt;frS8ibCkbfN&lt;/relationshipType&gt;&lt;relationship&gt;"&amp; Data!H13 &amp; "&lt;/relationship&gt;&lt;from&gt;&lt;trackedEntityInstance trackedEntityInstance=""" &amp; Data!I13 &amp; """/&gt;&lt;/from&gt;&lt;to&gt;&lt;trackedEntityInstance trackedEntityInstance=""" &amp; Data!J13 &amp; """/&gt;&lt;/to&gt;&lt;/relationship&gt;&lt;/relationships&gt;&lt;/trackedEntityInstance&gt;",""),""))</f>
        <v/>
      </c>
    </row>
    <row r="14" spans="1:8" x14ac:dyDescent="0.3">
      <c r="A14" s="9" t="str">
        <f>IF(Data!A14&lt;&gt;"","&lt;trackedEntityInstance orgUnit="""&amp;VLOOKUP(Data!A14,Reference!$A$6:$B$7,2,FALSE)&amp;""" trackedEntityInstance="""&amp;Data!B14&amp;""" trackedEntityType="""&amp;VLOOKUP(Data!C14,Reference!$A$2:$C$3,3,FALSE)&amp;"""&gt;","")</f>
        <v/>
      </c>
      <c r="B14" t="str">
        <f>IF(Data!A14&lt;&gt;"","&lt;enrollments&gt;&lt;enrollment enrollment="""&amp;Data!E14&amp;""" orgUnit="""&amp; VLOOKUP(Data!D14,Reference!$A$6:$B$7,2,FALSE) &amp;""" program=""" &amp; VLOOKUP(Data!C14,Reference!$A$2:$C$3,2,FALSE) &amp; """&gt;&lt;enrollmentDate&gt;"&amp;Data!G14&amp;"&lt;/enrollmentDate&gt;&lt;incidentDate&gt;"&amp;Data!I14&amp;"&lt;/incidentDate&gt;&lt;status&gt;"&amp;Data!J14&amp;"&lt;/status&gt;&lt;events&gt;","")</f>
        <v/>
      </c>
      <c r="C14" t="str">
        <f>IF(Data!A14&lt;&gt;"","",IF(Data!B14&lt;&gt;"","&lt;event dueDate="""&amp;Data!B14&amp;""" event="""&amp;Data!C14&amp; IF(Data!D14="","",""" eventDate="""&amp;Data!D14) &amp;""" orgUnit="""&amp; VLOOKUP(Data!E14,Reference!$A$6:$B$7,2,FALSE) &amp;""" programStage="""&amp;VLOOKUP(Data!F14,Reference!$A$24:$B$31,2,FALSE)&amp;""" status="""&amp;Data!G14&amp;"""&gt;" &amp; IF(Data!H14="","","&lt;completedDate&gt;"&amp;Data!H14&amp;"&lt;/completedDate&gt;") &amp; IF(Data!B15&lt;&gt;"","&lt;/event&gt;",IF(Data!C15="","&lt;/event&gt;","")),""))</f>
        <v/>
      </c>
      <c r="D14" t="str">
        <f ca="1">IF(Data!A14&lt;&gt;"","",IF(Data!B14&lt;&gt;"","",IF(Data!C14&lt;&gt;"",IF(Data!B13&lt;&gt;"","&lt;dataValues&gt;","") &amp; "&lt;dataValue dataElement="""&amp;VLOOKUP(Data!C14,Reference!$A$10:$B$21,2,FALSE)&amp;""" value="""&amp;Data!D14&amp;"""/&gt;" &amp; IF(Data!C15="","&lt;/dataValues&gt;&lt;/event&gt;",IF(Data!B15&lt;&gt;"","&lt;/dataValues&gt;&lt;/event&gt;","")),"")))</f>
        <v>&lt;dataValues&gt;&lt;dataValue dataElement="Jr8zgBCEbtp" value="2"/&gt;</v>
      </c>
      <c r="E14" t="str">
        <f>IF(Data!C14&lt;&gt;"","",IF(Data!E14&lt;&gt;"","&lt;/events&gt;&lt;/enrollment&gt;&lt;/enrollments&gt;&lt;attributes&gt;&lt;attribute attribute=""xir1M6BCeKy"" displayName=""ANC ID number"" value="""&amp;Data!E14&amp;"""/&gt;",""))</f>
        <v/>
      </c>
      <c r="F14" t="str">
        <f>IF(Data!C14&lt;&gt;"","",IF(Data!F14&lt;&gt;"","&lt;/events&gt;&lt;/enrollment&gt;&lt;/enrollments&gt;&lt;attributes&gt;&lt;attribute attribute=""dcHt9acQAhW"" displayName=""Child health ID number""  value="""&amp;Data!F14&amp;"""/&gt;",""))</f>
        <v/>
      </c>
      <c r="G14" t="str">
        <f>IF(Data!C14&lt;&gt;"","",IF(Data!D14&lt;&gt;"","&lt;attribute attribute=""aR40kIqUVTV"" displayName=""Date of initiation into lifelong ART"" value="""&amp;Data!I14&amp;"""/&gt;&lt;attribute attribute=""Bv3XbmGMmrW"" displayName=""ART patient number""  value="""&amp;Data!D14&amp;"""/&gt;",""))</f>
        <v/>
      </c>
      <c r="H14" t="str">
        <f>IF(Data!H14="END","&lt;/attributes&gt;&lt;/trackedEntityInstance&gt;",IF(Data!B14="",IF(Data!H14&lt;&gt;"","&lt;/attributes&gt;&lt;relationships&gt;&lt;relationship&gt;&lt;relationshipName&gt;Mother to child&lt;/relationshipName&gt;&lt;relationshipType&gt;frS8ibCkbfN&lt;/relationshipType&gt;&lt;relationship&gt;"&amp; Data!H14 &amp; "&lt;/relationship&gt;&lt;from&gt;&lt;trackedEntityInstance trackedEntityInstance=""" &amp; Data!I14 &amp; """/&gt;&lt;/from&gt;&lt;to&gt;&lt;trackedEntityInstance trackedEntityInstance=""" &amp; Data!J14 &amp; """/&gt;&lt;/to&gt;&lt;/relationship&gt;&lt;/relationships&gt;&lt;/trackedEntityInstance&gt;",""),""))</f>
        <v/>
      </c>
    </row>
    <row r="15" spans="1:8" x14ac:dyDescent="0.3">
      <c r="A15" s="9" t="str">
        <f>IF(Data!A15&lt;&gt;"","&lt;trackedEntityInstance orgUnit="""&amp;VLOOKUP(Data!A15,Reference!$A$6:$B$7,2,FALSE)&amp;""" trackedEntityInstance="""&amp;Data!B15&amp;""" trackedEntityType="""&amp;VLOOKUP(Data!C15,Reference!$A$2:$C$3,3,FALSE)&amp;"""&gt;","")</f>
        <v/>
      </c>
      <c r="B15" t="str">
        <f>IF(Data!A15&lt;&gt;"","&lt;enrollments&gt;&lt;enrollment enrollment="""&amp;Data!E15&amp;""" orgUnit="""&amp; VLOOKUP(Data!D15,Reference!$A$6:$B$7,2,FALSE) &amp;""" program=""" &amp; VLOOKUP(Data!C15,Reference!$A$2:$C$3,2,FALSE) &amp; """&gt;&lt;enrollmentDate&gt;"&amp;Data!G15&amp;"&lt;/enrollmentDate&gt;&lt;incidentDate&gt;"&amp;Data!I15&amp;"&lt;/incidentDate&gt;&lt;status&gt;"&amp;Data!J15&amp;"&lt;/status&gt;&lt;events&gt;","")</f>
        <v/>
      </c>
      <c r="C15" t="str">
        <f>IF(Data!A15&lt;&gt;"","",IF(Data!B15&lt;&gt;"","&lt;event dueDate="""&amp;Data!B15&amp;""" event="""&amp;Data!C15&amp; IF(Data!D15="","",""" eventDate="""&amp;Data!D15) &amp;""" orgUnit="""&amp; VLOOKUP(Data!E15,Reference!$A$6:$B$7,2,FALSE) &amp;""" programStage="""&amp;VLOOKUP(Data!F15,Reference!$A$24:$B$31,2,FALSE)&amp;""" status="""&amp;Data!G15&amp;"""&gt;" &amp; IF(Data!H15="","","&lt;completedDate&gt;"&amp;Data!H15&amp;"&lt;/completedDate&gt;") &amp; IF(Data!B16&lt;&gt;"","&lt;/event&gt;",IF(Data!C16="","&lt;/event&gt;","")),""))</f>
        <v/>
      </c>
      <c r="D15" t="str">
        <f ca="1">IF(Data!A15&lt;&gt;"","",IF(Data!B15&lt;&gt;"","",IF(Data!C15&lt;&gt;"",IF(Data!B14&lt;&gt;"","&lt;dataValues&gt;","") &amp; "&lt;dataValue dataElement="""&amp;VLOOKUP(Data!C15,Reference!$A$10:$B$21,2,FALSE)&amp;""" value="""&amp;Data!D15&amp;"""/&gt;" &amp; IF(Data!C16="","&lt;/dataValues&gt;&lt;/event&gt;",IF(Data!B16&lt;&gt;"","&lt;/dataValues&gt;&lt;/event&gt;","")),"")))</f>
        <v>&lt;dataValue dataElement="BMXQVirGTM6" value="PNC1"/&gt;&lt;/dataValues&gt;&lt;/event&gt;</v>
      </c>
      <c r="E15" t="str">
        <f>IF(Data!C15&lt;&gt;"","",IF(Data!E15&lt;&gt;"","&lt;/events&gt;&lt;/enrollment&gt;&lt;/enrollments&gt;&lt;attributes&gt;&lt;attribute attribute=""xir1M6BCeKy"" displayName=""ANC ID number"" value="""&amp;Data!E15&amp;"""/&gt;",""))</f>
        <v/>
      </c>
      <c r="F15" t="str">
        <f>IF(Data!C15&lt;&gt;"","",IF(Data!F15&lt;&gt;"","&lt;/events&gt;&lt;/enrollment&gt;&lt;/enrollments&gt;&lt;attributes&gt;&lt;attribute attribute=""dcHt9acQAhW"" displayName=""Child health ID number""  value="""&amp;Data!F15&amp;"""/&gt;",""))</f>
        <v/>
      </c>
      <c r="G15" t="str">
        <f>IF(Data!C15&lt;&gt;"","",IF(Data!D15&lt;&gt;"","&lt;attribute attribute=""aR40kIqUVTV"" displayName=""Date of initiation into lifelong ART"" value="""&amp;Data!I15&amp;"""/&gt;&lt;attribute attribute=""Bv3XbmGMmrW"" displayName=""ART patient number""  value="""&amp;Data!D15&amp;"""/&gt;",""))</f>
        <v/>
      </c>
      <c r="H15" t="str">
        <f>IF(Data!H15="END","&lt;/attributes&gt;&lt;/trackedEntityInstance&gt;",IF(Data!B15="",IF(Data!H15&lt;&gt;"","&lt;/attributes&gt;&lt;relationships&gt;&lt;relationship&gt;&lt;relationshipName&gt;Mother to child&lt;/relationshipName&gt;&lt;relationshipType&gt;frS8ibCkbfN&lt;/relationshipType&gt;&lt;relationship&gt;"&amp; Data!H15 &amp; "&lt;/relationship&gt;&lt;from&gt;&lt;trackedEntityInstance trackedEntityInstance=""" &amp; Data!I15 &amp; """/&gt;&lt;/from&gt;&lt;to&gt;&lt;trackedEntityInstance trackedEntityInstance=""" &amp; Data!J15 &amp; """/&gt;&lt;/to&gt;&lt;/relationship&gt;&lt;/relationships&gt;&lt;/trackedEntityInstance&gt;",""),""))</f>
        <v/>
      </c>
    </row>
    <row r="16" spans="1:8" x14ac:dyDescent="0.3">
      <c r="A16" s="9" t="str">
        <f>IF(Data!A16&lt;&gt;"","&lt;trackedEntityInstance orgUnit="""&amp;VLOOKUP(Data!A16,Reference!$A$6:$B$7,2,FALSE)&amp;""" trackedEntityInstance="""&amp;Data!B16&amp;""" trackedEntityType="""&amp;VLOOKUP(Data!C16,Reference!$A$2:$C$3,3,FALSE)&amp;"""&gt;","")</f>
        <v/>
      </c>
      <c r="B16" t="str">
        <f>IF(Data!A16&lt;&gt;"","&lt;enrollments&gt;&lt;enrollment enrollment="""&amp;Data!E16&amp;""" orgUnit="""&amp; VLOOKUP(Data!D16,Reference!$A$6:$B$7,2,FALSE) &amp;""" program=""" &amp; VLOOKUP(Data!C16,Reference!$A$2:$C$3,2,FALSE) &amp; """&gt;&lt;enrollmentDate&gt;"&amp;Data!G16&amp;"&lt;/enrollmentDate&gt;&lt;incidentDate&gt;"&amp;Data!I16&amp;"&lt;/incidentDate&gt;&lt;status&gt;"&amp;Data!J16&amp;"&lt;/status&gt;&lt;events&gt;","")</f>
        <v/>
      </c>
      <c r="C16" t="str">
        <f ca="1">IF(Data!A16&lt;&gt;"","",IF(Data!B16&lt;&gt;"","&lt;event dueDate="""&amp;Data!B16&amp;""" event="""&amp;Data!C16&amp; IF(Data!D16="","",""" eventDate="""&amp;Data!D16) &amp;""" orgUnit="""&amp; VLOOKUP(Data!E16,Reference!$A$6:$B$7,2,FALSE) &amp;""" programStage="""&amp;VLOOKUP(Data!F16,Reference!$A$24:$B$31,2,FALSE)&amp;""" status="""&amp;Data!G16&amp;"""&gt;" &amp; IF(Data!H16="","","&lt;completedDate&gt;"&amp;Data!H16&amp;"&lt;/completedDate&gt;") &amp; IF(Data!B17&lt;&gt;"","&lt;/event&gt;",IF(Data!C17="","&lt;/event&gt;","")),""))</f>
        <v>&lt;event dueDate="2019-09-27" event="tDhr6vjvRaf" eventDate="2019-06-05" orgUnit="DiszpKrYNg8" programStage="lHLDXFs3HTj" status="COMPLETED"&gt;&lt;completedDate&gt;2019-06-05&lt;/completedDate&gt;</v>
      </c>
      <c r="D16" t="str">
        <f ca="1">IF(Data!A16&lt;&gt;"","",IF(Data!B16&lt;&gt;"","",IF(Data!C16&lt;&gt;"",IF(Data!B15&lt;&gt;"","&lt;dataValues&gt;","") &amp; "&lt;dataValue dataElement="""&amp;VLOOKUP(Data!C16,Reference!$A$10:$B$21,2,FALSE)&amp;""" value="""&amp;Data!D16&amp;"""/&gt;" &amp; IF(Data!C17="","&lt;/dataValues&gt;&lt;/event&gt;",IF(Data!B17&lt;&gt;"","&lt;/dataValues&gt;&lt;/event&gt;","")),"")))</f>
        <v/>
      </c>
      <c r="E16" t="str">
        <f>IF(Data!C16&lt;&gt;"","",IF(Data!E16&lt;&gt;"","&lt;/events&gt;&lt;/enrollment&gt;&lt;/enrollments&gt;&lt;attributes&gt;&lt;attribute attribute=""xir1M6BCeKy"" displayName=""ANC ID number"" value="""&amp;Data!E16&amp;"""/&gt;",""))</f>
        <v/>
      </c>
      <c r="F16" t="str">
        <f>IF(Data!C16&lt;&gt;"","",IF(Data!F16&lt;&gt;"","&lt;/events&gt;&lt;/enrollment&gt;&lt;/enrollments&gt;&lt;attributes&gt;&lt;attribute attribute=""dcHt9acQAhW"" displayName=""Child health ID number""  value="""&amp;Data!F16&amp;"""/&gt;",""))</f>
        <v/>
      </c>
      <c r="G16" t="str">
        <f>IF(Data!C16&lt;&gt;"","",IF(Data!D16&lt;&gt;"","&lt;attribute attribute=""aR40kIqUVTV"" displayName=""Date of initiation into lifelong ART"" value="""&amp;Data!I16&amp;"""/&gt;&lt;attribute attribute=""Bv3XbmGMmrW"" displayName=""ART patient number""  value="""&amp;Data!D16&amp;"""/&gt;",""))</f>
        <v/>
      </c>
      <c r="H16" t="str">
        <f ca="1">IF(Data!H16="END","&lt;/attributes&gt;&lt;/trackedEntityInstance&gt;",IF(Data!B16="",IF(Data!H16&lt;&gt;"","&lt;/attributes&gt;&lt;relationships&gt;&lt;relationship&gt;&lt;relationshipName&gt;Mother to child&lt;/relationshipName&gt;&lt;relationshipType&gt;frS8ibCkbfN&lt;/relationshipType&gt;&lt;relationship&gt;"&amp; Data!H16 &amp; "&lt;/relationship&gt;&lt;from&gt;&lt;trackedEntityInstance trackedEntityInstance=""" &amp; Data!I16 &amp; """/&gt;&lt;/from&gt;&lt;to&gt;&lt;trackedEntityInstance trackedEntityInstance=""" &amp; Data!J16 &amp; """/&gt;&lt;/to&gt;&lt;/relationship&gt;&lt;/relationships&gt;&lt;/trackedEntityInstance&gt;",""),""))</f>
        <v/>
      </c>
    </row>
    <row r="17" spans="1:8" x14ac:dyDescent="0.3">
      <c r="A17" s="9" t="str">
        <f>IF(Data!A17&lt;&gt;"","&lt;trackedEntityInstance orgUnit="""&amp;VLOOKUP(Data!A17,Reference!$A$6:$B$7,2,FALSE)&amp;""" trackedEntityInstance="""&amp;Data!B17&amp;""" trackedEntityType="""&amp;VLOOKUP(Data!C17,Reference!$A$2:$C$3,3,FALSE)&amp;"""&gt;","")</f>
        <v/>
      </c>
      <c r="B17" t="str">
        <f>IF(Data!A17&lt;&gt;"","&lt;enrollments&gt;&lt;enrollment enrollment="""&amp;Data!E17&amp;""" orgUnit="""&amp; VLOOKUP(Data!D17,Reference!$A$6:$B$7,2,FALSE) &amp;""" program=""" &amp; VLOOKUP(Data!C17,Reference!$A$2:$C$3,2,FALSE) &amp; """&gt;&lt;enrollmentDate&gt;"&amp;Data!G17&amp;"&lt;/enrollmentDate&gt;&lt;incidentDate&gt;"&amp;Data!I17&amp;"&lt;/incidentDate&gt;&lt;status&gt;"&amp;Data!J17&amp;"&lt;/status&gt;&lt;events&gt;","")</f>
        <v/>
      </c>
      <c r="C17" t="str">
        <f>IF(Data!A17&lt;&gt;"","",IF(Data!B17&lt;&gt;"","&lt;event dueDate="""&amp;Data!B17&amp;""" event="""&amp;Data!C17&amp; IF(Data!D17="","",""" eventDate="""&amp;Data!D17) &amp;""" orgUnit="""&amp; VLOOKUP(Data!E17,Reference!$A$6:$B$7,2,FALSE) &amp;""" programStage="""&amp;VLOOKUP(Data!F17,Reference!$A$24:$B$31,2,FALSE)&amp;""" status="""&amp;Data!G17&amp;"""&gt;" &amp; IF(Data!H17="","","&lt;completedDate&gt;"&amp;Data!H17&amp;"&lt;/completedDate&gt;") &amp; IF(Data!B18&lt;&gt;"","&lt;/event&gt;",IF(Data!C18="","&lt;/event&gt;","")),""))</f>
        <v/>
      </c>
      <c r="D17" t="str">
        <f ca="1">IF(Data!A17&lt;&gt;"","",IF(Data!B17&lt;&gt;"","",IF(Data!C17&lt;&gt;"",IF(Data!B16&lt;&gt;"","&lt;dataValues&gt;","") &amp; "&lt;dataValue dataElement="""&amp;VLOOKUP(Data!C17,Reference!$A$10:$B$21,2,FALSE)&amp;""" value="""&amp;Data!D17&amp;"""/&gt;" &amp; IF(Data!C18="","&lt;/dataValues&gt;&lt;/event&gt;",IF(Data!B18&lt;&gt;"","&lt;/dataValues&gt;&lt;/event&gt;","")),"")))</f>
        <v>&lt;dataValues&gt;&lt;dataValue dataElement="Jr8zgBCEbtp" value="2"/&gt;</v>
      </c>
      <c r="E17" t="str">
        <f>IF(Data!C17&lt;&gt;"","",IF(Data!E17&lt;&gt;"","&lt;/events&gt;&lt;/enrollment&gt;&lt;/enrollments&gt;&lt;attributes&gt;&lt;attribute attribute=""xir1M6BCeKy"" displayName=""ANC ID number"" value="""&amp;Data!E17&amp;"""/&gt;",""))</f>
        <v/>
      </c>
      <c r="F17" t="str">
        <f>IF(Data!C17&lt;&gt;"","",IF(Data!F17&lt;&gt;"","&lt;/events&gt;&lt;/enrollment&gt;&lt;/enrollments&gt;&lt;attributes&gt;&lt;attribute attribute=""dcHt9acQAhW"" displayName=""Child health ID number""  value="""&amp;Data!F17&amp;"""/&gt;",""))</f>
        <v/>
      </c>
      <c r="G17" t="str">
        <f>IF(Data!C17&lt;&gt;"","",IF(Data!D17&lt;&gt;"","&lt;attribute attribute=""aR40kIqUVTV"" displayName=""Date of initiation into lifelong ART"" value="""&amp;Data!I17&amp;"""/&gt;&lt;attribute attribute=""Bv3XbmGMmrW"" displayName=""ART patient number""  value="""&amp;Data!D17&amp;"""/&gt;",""))</f>
        <v/>
      </c>
      <c r="H17" t="str">
        <f>IF(Data!H17="END","&lt;/attributes&gt;&lt;/trackedEntityInstance&gt;",IF(Data!B17="",IF(Data!H17&lt;&gt;"","&lt;/attributes&gt;&lt;relationships&gt;&lt;relationship&gt;&lt;relationshipName&gt;Mother to child&lt;/relationshipName&gt;&lt;relationshipType&gt;frS8ibCkbfN&lt;/relationshipType&gt;&lt;relationship&gt;"&amp; Data!H17 &amp; "&lt;/relationship&gt;&lt;from&gt;&lt;trackedEntityInstance trackedEntityInstance=""" &amp; Data!I17 &amp; """/&gt;&lt;/from&gt;&lt;to&gt;&lt;trackedEntityInstance trackedEntityInstance=""" &amp; Data!J17 &amp; """/&gt;&lt;/to&gt;&lt;/relationship&gt;&lt;/relationships&gt;&lt;/trackedEntityInstance&gt;",""),""))</f>
        <v/>
      </c>
    </row>
    <row r="18" spans="1:8" x14ac:dyDescent="0.3">
      <c r="A18" s="9" t="str">
        <f>IF(Data!A18&lt;&gt;"","&lt;trackedEntityInstance orgUnit="""&amp;VLOOKUP(Data!A18,Reference!$A$6:$B$7,2,FALSE)&amp;""" trackedEntityInstance="""&amp;Data!B18&amp;""" trackedEntityType="""&amp;VLOOKUP(Data!C18,Reference!$A$2:$C$3,3,FALSE)&amp;"""&gt;","")</f>
        <v/>
      </c>
      <c r="B18" t="str">
        <f>IF(Data!A18&lt;&gt;"","&lt;enrollments&gt;&lt;enrollment enrollment="""&amp;Data!E18&amp;""" orgUnit="""&amp; VLOOKUP(Data!D18,Reference!$A$6:$B$7,2,FALSE) &amp;""" program=""" &amp; VLOOKUP(Data!C18,Reference!$A$2:$C$3,2,FALSE) &amp; """&gt;&lt;enrollmentDate&gt;"&amp;Data!G18&amp;"&lt;/enrollmentDate&gt;&lt;incidentDate&gt;"&amp;Data!I18&amp;"&lt;/incidentDate&gt;&lt;status&gt;"&amp;Data!J18&amp;"&lt;/status&gt;&lt;events&gt;","")</f>
        <v/>
      </c>
      <c r="C18" t="str">
        <f>IF(Data!A18&lt;&gt;"","",IF(Data!B18&lt;&gt;"","&lt;event dueDate="""&amp;Data!B18&amp;""" event="""&amp;Data!C18&amp; IF(Data!D18="","",""" eventDate="""&amp;Data!D18) &amp;""" orgUnit="""&amp; VLOOKUP(Data!E18,Reference!$A$6:$B$7,2,FALSE) &amp;""" programStage="""&amp;VLOOKUP(Data!F18,Reference!$A$24:$B$31,2,FALSE)&amp;""" status="""&amp;Data!G18&amp;"""&gt;" &amp; IF(Data!H18="","","&lt;completedDate&gt;"&amp;Data!H18&amp;"&lt;/completedDate&gt;") &amp; IF(Data!B19&lt;&gt;"","&lt;/event&gt;",IF(Data!C19="","&lt;/event&gt;","")),""))</f>
        <v/>
      </c>
      <c r="D18" t="str">
        <f ca="1">IF(Data!A18&lt;&gt;"","",IF(Data!B18&lt;&gt;"","",IF(Data!C18&lt;&gt;"",IF(Data!B17&lt;&gt;"","&lt;dataValues&gt;","") &amp; "&lt;dataValue dataElement="""&amp;VLOOKUP(Data!C18,Reference!$A$10:$B$21,2,FALSE)&amp;""" value="""&amp;Data!D18&amp;"""/&gt;" &amp; IF(Data!C19="","&lt;/dataValues&gt;&lt;/event&gt;",IF(Data!B19&lt;&gt;"","&lt;/dataValues&gt;&lt;/event&gt;","")),"")))</f>
        <v>&lt;dataValue dataElement="BMXQVirGTM6" value="PNC2"/&gt;&lt;/dataValues&gt;&lt;/event&gt;</v>
      </c>
      <c r="E18" t="str">
        <f>IF(Data!C18&lt;&gt;"","",IF(Data!E18&lt;&gt;"","&lt;/events&gt;&lt;/enrollment&gt;&lt;/enrollments&gt;&lt;attributes&gt;&lt;attribute attribute=""xir1M6BCeKy"" displayName=""ANC ID number"" value="""&amp;Data!E18&amp;"""/&gt;",""))</f>
        <v/>
      </c>
      <c r="F18" t="str">
        <f>IF(Data!C18&lt;&gt;"","",IF(Data!F18&lt;&gt;"","&lt;/events&gt;&lt;/enrollment&gt;&lt;/enrollments&gt;&lt;attributes&gt;&lt;attribute attribute=""dcHt9acQAhW"" displayName=""Child health ID number""  value="""&amp;Data!F18&amp;"""/&gt;",""))</f>
        <v/>
      </c>
      <c r="G18" t="str">
        <f>IF(Data!C18&lt;&gt;"","",IF(Data!D18&lt;&gt;"","&lt;attribute attribute=""aR40kIqUVTV"" displayName=""Date of initiation into lifelong ART"" value="""&amp;Data!I18&amp;"""/&gt;&lt;attribute attribute=""Bv3XbmGMmrW"" displayName=""ART patient number""  value="""&amp;Data!D18&amp;"""/&gt;",""))</f>
        <v/>
      </c>
      <c r="H18" t="str">
        <f>IF(Data!H18="END","&lt;/attributes&gt;&lt;/trackedEntityInstance&gt;",IF(Data!B18="",IF(Data!H18&lt;&gt;"","&lt;/attributes&gt;&lt;relationships&gt;&lt;relationship&gt;&lt;relationshipName&gt;Mother to child&lt;/relationshipName&gt;&lt;relationshipType&gt;frS8ibCkbfN&lt;/relationshipType&gt;&lt;relationship&gt;"&amp; Data!H18 &amp; "&lt;/relationship&gt;&lt;from&gt;&lt;trackedEntityInstance trackedEntityInstance=""" &amp; Data!I18 &amp; """/&gt;&lt;/from&gt;&lt;to&gt;&lt;trackedEntityInstance trackedEntityInstance=""" &amp; Data!J18 &amp; """/&gt;&lt;/to&gt;&lt;/relationship&gt;&lt;/relationships&gt;&lt;/trackedEntityInstance&gt;",""),""))</f>
        <v/>
      </c>
    </row>
    <row r="19" spans="1:8" x14ac:dyDescent="0.3">
      <c r="A19" s="9" t="str">
        <f>IF(Data!A19&lt;&gt;"","&lt;trackedEntityInstance orgUnit="""&amp;VLOOKUP(Data!A19,Reference!$A$6:$B$7,2,FALSE)&amp;""" trackedEntityInstance="""&amp;Data!B19&amp;""" trackedEntityType="""&amp;VLOOKUP(Data!C19,Reference!$A$2:$C$3,3,FALSE)&amp;"""&gt;","")</f>
        <v/>
      </c>
      <c r="B19" t="str">
        <f>IF(Data!A19&lt;&gt;"","&lt;enrollments&gt;&lt;enrollment enrollment="""&amp;Data!E19&amp;""" orgUnit="""&amp; VLOOKUP(Data!D19,Reference!$A$6:$B$7,2,FALSE) &amp;""" program=""" &amp; VLOOKUP(Data!C19,Reference!$A$2:$C$3,2,FALSE) &amp; """&gt;&lt;enrollmentDate&gt;"&amp;Data!G19&amp;"&lt;/enrollmentDate&gt;&lt;incidentDate&gt;"&amp;Data!I19&amp;"&lt;/incidentDate&gt;&lt;status&gt;"&amp;Data!J19&amp;"&lt;/status&gt;&lt;events&gt;","")</f>
        <v/>
      </c>
      <c r="C19" t="str">
        <f ca="1">IF(Data!A19&lt;&gt;"","",IF(Data!B19&lt;&gt;"","&lt;event dueDate="""&amp;Data!B19&amp;""" event="""&amp;Data!C19&amp; IF(Data!D19="","",""" eventDate="""&amp;Data!D19) &amp;""" orgUnit="""&amp; VLOOKUP(Data!E19,Reference!$A$6:$B$7,2,FALSE) &amp;""" programStage="""&amp;VLOOKUP(Data!F19,Reference!$A$24:$B$31,2,FALSE)&amp;""" status="""&amp;Data!G19&amp;"""&gt;" &amp; IF(Data!H19="","","&lt;completedDate&gt;"&amp;Data!H19&amp;"&lt;/completedDate&gt;") &amp; IF(Data!B20&lt;&gt;"","&lt;/event&gt;",IF(Data!C20="","&lt;/event&gt;","")),""))</f>
        <v>&lt;event dueDate="2019-07-05" event="LPK20gdjEo9" eventDate="2019-07-05" orgUnit="DiszpKrYNg8" programStage="lHLDXFs3HTj" status="COMPLETED"&gt;&lt;completedDate&gt;2019-07-05&lt;/completedDate&gt;</v>
      </c>
      <c r="D19" t="str">
        <f ca="1">IF(Data!A19&lt;&gt;"","",IF(Data!B19&lt;&gt;"","",IF(Data!C19&lt;&gt;"",IF(Data!B18&lt;&gt;"","&lt;dataValues&gt;","") &amp; "&lt;dataValue dataElement="""&amp;VLOOKUP(Data!C19,Reference!$A$10:$B$21,2,FALSE)&amp;""" value="""&amp;Data!D19&amp;"""/&gt;" &amp; IF(Data!C20="","&lt;/dataValues&gt;&lt;/event&gt;",IF(Data!B20&lt;&gt;"","&lt;/dataValues&gt;&lt;/event&gt;","")),"")))</f>
        <v/>
      </c>
      <c r="E19" t="str">
        <f>IF(Data!C19&lt;&gt;"","",IF(Data!E19&lt;&gt;"","&lt;/events&gt;&lt;/enrollment&gt;&lt;/enrollments&gt;&lt;attributes&gt;&lt;attribute attribute=""xir1M6BCeKy"" displayName=""ANC ID number"" value="""&amp;Data!E19&amp;"""/&gt;",""))</f>
        <v/>
      </c>
      <c r="F19" t="str">
        <f>IF(Data!C19&lt;&gt;"","",IF(Data!F19&lt;&gt;"","&lt;/events&gt;&lt;/enrollment&gt;&lt;/enrollments&gt;&lt;attributes&gt;&lt;attribute attribute=""dcHt9acQAhW"" displayName=""Child health ID number""  value="""&amp;Data!F19&amp;"""/&gt;",""))</f>
        <v/>
      </c>
      <c r="G19" t="str">
        <f>IF(Data!C19&lt;&gt;"","",IF(Data!D19&lt;&gt;"","&lt;attribute attribute=""aR40kIqUVTV"" displayName=""Date of initiation into lifelong ART"" value="""&amp;Data!I19&amp;"""/&gt;&lt;attribute attribute=""Bv3XbmGMmrW"" displayName=""ART patient number""  value="""&amp;Data!D19&amp;"""/&gt;",""))</f>
        <v/>
      </c>
      <c r="H19" t="str">
        <f ca="1">IF(Data!H19="END","&lt;/attributes&gt;&lt;/trackedEntityInstance&gt;",IF(Data!B19="",IF(Data!H19&lt;&gt;"","&lt;/attributes&gt;&lt;relationships&gt;&lt;relationship&gt;&lt;relationshipName&gt;Mother to child&lt;/relationshipName&gt;&lt;relationshipType&gt;frS8ibCkbfN&lt;/relationshipType&gt;&lt;relationship&gt;"&amp; Data!H19 &amp; "&lt;/relationship&gt;&lt;from&gt;&lt;trackedEntityInstance trackedEntityInstance=""" &amp; Data!I19 &amp; """/&gt;&lt;/from&gt;&lt;to&gt;&lt;trackedEntityInstance trackedEntityInstance=""" &amp; Data!J19 &amp; """/&gt;&lt;/to&gt;&lt;/relationship&gt;&lt;/relationships&gt;&lt;/trackedEntityInstance&gt;",""),""))</f>
        <v/>
      </c>
    </row>
    <row r="20" spans="1:8" x14ac:dyDescent="0.3">
      <c r="A20" s="9" t="str">
        <f>IF(Data!A20&lt;&gt;"","&lt;trackedEntityInstance orgUnit="""&amp;VLOOKUP(Data!A20,Reference!$A$6:$B$7,2,FALSE)&amp;""" trackedEntityInstance="""&amp;Data!B20&amp;""" trackedEntityType="""&amp;VLOOKUP(Data!C20,Reference!$A$2:$C$3,3,FALSE)&amp;"""&gt;","")</f>
        <v/>
      </c>
      <c r="B20" t="str">
        <f>IF(Data!A20&lt;&gt;"","&lt;enrollments&gt;&lt;enrollment enrollment="""&amp;Data!E20&amp;""" orgUnit="""&amp; VLOOKUP(Data!D20,Reference!$A$6:$B$7,2,FALSE) &amp;""" program=""" &amp; VLOOKUP(Data!C20,Reference!$A$2:$C$3,2,FALSE) &amp; """&gt;&lt;enrollmentDate&gt;"&amp;Data!G20&amp;"&lt;/enrollmentDate&gt;&lt;incidentDate&gt;"&amp;Data!I20&amp;"&lt;/incidentDate&gt;&lt;status&gt;"&amp;Data!J20&amp;"&lt;/status&gt;&lt;events&gt;","")</f>
        <v/>
      </c>
      <c r="C20" t="str">
        <f>IF(Data!A20&lt;&gt;"","",IF(Data!B20&lt;&gt;"","&lt;event dueDate="""&amp;Data!B20&amp;""" event="""&amp;Data!C20&amp; IF(Data!D20="","",""" eventDate="""&amp;Data!D20) &amp;""" orgUnit="""&amp; VLOOKUP(Data!E20,Reference!$A$6:$B$7,2,FALSE) &amp;""" programStage="""&amp;VLOOKUP(Data!F20,Reference!$A$24:$B$31,2,FALSE)&amp;""" status="""&amp;Data!G20&amp;"""&gt;" &amp; IF(Data!H20="","","&lt;completedDate&gt;"&amp;Data!H20&amp;"&lt;/completedDate&gt;") &amp; IF(Data!B21&lt;&gt;"","&lt;/event&gt;",IF(Data!C21="","&lt;/event&gt;","")),""))</f>
        <v/>
      </c>
      <c r="D20" t="str">
        <f ca="1">IF(Data!A20&lt;&gt;"","",IF(Data!B20&lt;&gt;"","",IF(Data!C20&lt;&gt;"",IF(Data!B19&lt;&gt;"","&lt;dataValues&gt;","") &amp; "&lt;dataValue dataElement="""&amp;VLOOKUP(Data!C20,Reference!$A$10:$B$21,2,FALSE)&amp;""" value="""&amp;Data!D20&amp;"""/&gt;" &amp; IF(Data!C21="","&lt;/dataValues&gt;&lt;/event&gt;",IF(Data!B21&lt;&gt;"","&lt;/dataValues&gt;&lt;/event&gt;","")),"")))</f>
        <v>&lt;dataValues&gt;&lt;dataValue dataElement="Jr8zgBCEbtp" value="2"/&gt;</v>
      </c>
      <c r="E20" t="str">
        <f>IF(Data!C20&lt;&gt;"","",IF(Data!E20&lt;&gt;"","&lt;/events&gt;&lt;/enrollment&gt;&lt;/enrollments&gt;&lt;attributes&gt;&lt;attribute attribute=""xir1M6BCeKy"" displayName=""ANC ID number"" value="""&amp;Data!E20&amp;"""/&gt;",""))</f>
        <v/>
      </c>
      <c r="F20" t="str">
        <f>IF(Data!C20&lt;&gt;"","",IF(Data!F20&lt;&gt;"","&lt;/events&gt;&lt;/enrollment&gt;&lt;/enrollments&gt;&lt;attributes&gt;&lt;attribute attribute=""dcHt9acQAhW"" displayName=""Child health ID number""  value="""&amp;Data!F20&amp;"""/&gt;",""))</f>
        <v/>
      </c>
      <c r="G20" t="str">
        <f>IF(Data!C20&lt;&gt;"","",IF(Data!D20&lt;&gt;"","&lt;attribute attribute=""aR40kIqUVTV"" displayName=""Date of initiation into lifelong ART"" value="""&amp;Data!I20&amp;"""/&gt;&lt;attribute attribute=""Bv3XbmGMmrW"" displayName=""ART patient number""  value="""&amp;Data!D20&amp;"""/&gt;",""))</f>
        <v/>
      </c>
      <c r="H20" t="str">
        <f>IF(Data!H20="END","&lt;/attributes&gt;&lt;/trackedEntityInstance&gt;",IF(Data!B20="",IF(Data!H20&lt;&gt;"","&lt;/attributes&gt;&lt;relationships&gt;&lt;relationship&gt;&lt;relationshipName&gt;Mother to child&lt;/relationshipName&gt;&lt;relationshipType&gt;frS8ibCkbfN&lt;/relationshipType&gt;&lt;relationship&gt;"&amp; Data!H20 &amp; "&lt;/relationship&gt;&lt;from&gt;&lt;trackedEntityInstance trackedEntityInstance=""" &amp; Data!I20 &amp; """/&gt;&lt;/from&gt;&lt;to&gt;&lt;trackedEntityInstance trackedEntityInstance=""" &amp; Data!J20 &amp; """/&gt;&lt;/to&gt;&lt;/relationship&gt;&lt;/relationships&gt;&lt;/trackedEntityInstance&gt;",""),""))</f>
        <v/>
      </c>
    </row>
    <row r="21" spans="1:8" x14ac:dyDescent="0.3">
      <c r="A21" s="9" t="str">
        <f>IF(Data!A21&lt;&gt;"","&lt;trackedEntityInstance orgUnit="""&amp;VLOOKUP(Data!A21,Reference!$A$6:$B$7,2,FALSE)&amp;""" trackedEntityInstance="""&amp;Data!B21&amp;""" trackedEntityType="""&amp;VLOOKUP(Data!C21,Reference!$A$2:$C$3,3,FALSE)&amp;"""&gt;","")</f>
        <v/>
      </c>
      <c r="B21" t="str">
        <f>IF(Data!A21&lt;&gt;"","&lt;enrollments&gt;&lt;enrollment enrollment="""&amp;Data!E21&amp;""" orgUnit="""&amp; VLOOKUP(Data!D21,Reference!$A$6:$B$7,2,FALSE) &amp;""" program=""" &amp; VLOOKUP(Data!C21,Reference!$A$2:$C$3,2,FALSE) &amp; """&gt;&lt;enrollmentDate&gt;"&amp;Data!G21&amp;"&lt;/enrollmentDate&gt;&lt;incidentDate&gt;"&amp;Data!I21&amp;"&lt;/incidentDate&gt;&lt;status&gt;"&amp;Data!J21&amp;"&lt;/status&gt;&lt;events&gt;","")</f>
        <v/>
      </c>
      <c r="C21" t="str">
        <f>IF(Data!A21&lt;&gt;"","",IF(Data!B21&lt;&gt;"","&lt;event dueDate="""&amp;Data!B21&amp;""" event="""&amp;Data!C21&amp; IF(Data!D21="","",""" eventDate="""&amp;Data!D21) &amp;""" orgUnit="""&amp; VLOOKUP(Data!E21,Reference!$A$6:$B$7,2,FALSE) &amp;""" programStage="""&amp;VLOOKUP(Data!F21,Reference!$A$24:$B$31,2,FALSE)&amp;""" status="""&amp;Data!G21&amp;"""&gt;" &amp; IF(Data!H21="","","&lt;completedDate&gt;"&amp;Data!H21&amp;"&lt;/completedDate&gt;") &amp; IF(Data!B22&lt;&gt;"","&lt;/event&gt;",IF(Data!C22="","&lt;/event&gt;","")),""))</f>
        <v/>
      </c>
      <c r="D21" t="str">
        <f ca="1">IF(Data!A21&lt;&gt;"","",IF(Data!B21&lt;&gt;"","",IF(Data!C21&lt;&gt;"",IF(Data!B20&lt;&gt;"","&lt;dataValues&gt;","") &amp; "&lt;dataValue dataElement="""&amp;VLOOKUP(Data!C21,Reference!$A$10:$B$21,2,FALSE)&amp;""" value="""&amp;Data!D21&amp;"""/&gt;" &amp; IF(Data!C22="","&lt;/dataValues&gt;&lt;/event&gt;",IF(Data!B22&lt;&gt;"","&lt;/dataValues&gt;&lt;/event&gt;","")),"")))</f>
        <v>&lt;dataValue dataElement="BMXQVirGTM6" value="PNCOther"/&gt;&lt;/dataValues&gt;&lt;/event&gt;</v>
      </c>
      <c r="E21" t="str">
        <f>IF(Data!C21&lt;&gt;"","",IF(Data!E21&lt;&gt;"","&lt;/events&gt;&lt;/enrollment&gt;&lt;/enrollments&gt;&lt;attributes&gt;&lt;attribute attribute=""xir1M6BCeKy"" displayName=""ANC ID number"" value="""&amp;Data!E21&amp;"""/&gt;",""))</f>
        <v/>
      </c>
      <c r="F21" t="str">
        <f>IF(Data!C21&lt;&gt;"","",IF(Data!F21&lt;&gt;"","&lt;/events&gt;&lt;/enrollment&gt;&lt;/enrollments&gt;&lt;attributes&gt;&lt;attribute attribute=""dcHt9acQAhW"" displayName=""Child health ID number""  value="""&amp;Data!F21&amp;"""/&gt;",""))</f>
        <v/>
      </c>
      <c r="G21" t="str">
        <f>IF(Data!C21&lt;&gt;"","",IF(Data!D21&lt;&gt;"","&lt;attribute attribute=""aR40kIqUVTV"" displayName=""Date of initiation into lifelong ART"" value="""&amp;Data!I21&amp;"""/&gt;&lt;attribute attribute=""Bv3XbmGMmrW"" displayName=""ART patient number""  value="""&amp;Data!D21&amp;"""/&gt;",""))</f>
        <v/>
      </c>
      <c r="H21" t="str">
        <f>IF(Data!H21="END","&lt;/attributes&gt;&lt;/trackedEntityInstance&gt;",IF(Data!B21="",IF(Data!H21&lt;&gt;"","&lt;/attributes&gt;&lt;relationships&gt;&lt;relationship&gt;&lt;relationshipName&gt;Mother to child&lt;/relationshipName&gt;&lt;relationshipType&gt;frS8ibCkbfN&lt;/relationshipType&gt;&lt;relationship&gt;"&amp; Data!H21 &amp; "&lt;/relationship&gt;&lt;from&gt;&lt;trackedEntityInstance trackedEntityInstance=""" &amp; Data!I21 &amp; """/&gt;&lt;/from&gt;&lt;to&gt;&lt;trackedEntityInstance trackedEntityInstance=""" &amp; Data!J21 &amp; """/&gt;&lt;/to&gt;&lt;/relationship&gt;&lt;/relationships&gt;&lt;/trackedEntityInstance&gt;",""),""))</f>
        <v/>
      </c>
    </row>
    <row r="22" spans="1:8" x14ac:dyDescent="0.3">
      <c r="A22" s="9" t="str">
        <f>IF(Data!A22&lt;&gt;"","&lt;trackedEntityInstance orgUnit="""&amp;VLOOKUP(Data!A22,Reference!$A$6:$B$7,2,FALSE)&amp;""" trackedEntityInstance="""&amp;Data!B22&amp;""" trackedEntityType="""&amp;VLOOKUP(Data!C22,Reference!$A$2:$C$3,3,FALSE)&amp;"""&gt;","")</f>
        <v/>
      </c>
      <c r="B22" t="str">
        <f>IF(Data!A22&lt;&gt;"","&lt;enrollments&gt;&lt;enrollment enrollment="""&amp;Data!E22&amp;""" orgUnit="""&amp; VLOOKUP(Data!D22,Reference!$A$6:$B$7,2,FALSE) &amp;""" program=""" &amp; VLOOKUP(Data!C22,Reference!$A$2:$C$3,2,FALSE) &amp; """&gt;&lt;enrollmentDate&gt;"&amp;Data!G22&amp;"&lt;/enrollmentDate&gt;&lt;incidentDate&gt;"&amp;Data!I22&amp;"&lt;/incidentDate&gt;&lt;status&gt;"&amp;Data!J22&amp;"&lt;/status&gt;&lt;events&gt;","")</f>
        <v/>
      </c>
      <c r="C22" t="str">
        <f ca="1">IF(Data!A22&lt;&gt;"","",IF(Data!B22&lt;&gt;"","&lt;event dueDate="""&amp;Data!B22&amp;""" event="""&amp;Data!C22&amp; IF(Data!D22="","",""" eventDate="""&amp;Data!D22) &amp;""" orgUnit="""&amp; VLOOKUP(Data!E22,Reference!$A$6:$B$7,2,FALSE) &amp;""" programStage="""&amp;VLOOKUP(Data!F22,Reference!$A$24:$B$31,2,FALSE)&amp;""" status="""&amp;Data!G22&amp;"""&gt;" &amp; IF(Data!H22="","","&lt;completedDate&gt;"&amp;Data!H22&amp;"&lt;/completedDate&gt;") &amp; IF(Data!B23&lt;&gt;"","&lt;/event&gt;",IF(Data!C23="","&lt;/event&gt;","")),""))</f>
        <v>&lt;event dueDate="2019-08-04" event="PqjRu6BjER8" eventDate="2019-08-07" orgUnit="DiszpKrYNg8" programStage="lHLDXFs3HTj" status="COMPLETED"&gt;&lt;completedDate&gt;2019-08-07&lt;/completedDate&gt;</v>
      </c>
      <c r="D22" t="str">
        <f ca="1">IF(Data!A22&lt;&gt;"","",IF(Data!B22&lt;&gt;"","",IF(Data!C22&lt;&gt;"",IF(Data!B21&lt;&gt;"","&lt;dataValues&gt;","") &amp; "&lt;dataValue dataElement="""&amp;VLOOKUP(Data!C22,Reference!$A$10:$B$21,2,FALSE)&amp;""" value="""&amp;Data!D22&amp;"""/&gt;" &amp; IF(Data!C23="","&lt;/dataValues&gt;&lt;/event&gt;",IF(Data!B23&lt;&gt;"","&lt;/dataValues&gt;&lt;/event&gt;","")),"")))</f>
        <v/>
      </c>
      <c r="E22" t="str">
        <f>IF(Data!C22&lt;&gt;"","",IF(Data!E22&lt;&gt;"","&lt;/events&gt;&lt;/enrollment&gt;&lt;/enrollments&gt;&lt;attributes&gt;&lt;attribute attribute=""xir1M6BCeKy"" displayName=""ANC ID number"" value="""&amp;Data!E22&amp;"""/&gt;",""))</f>
        <v/>
      </c>
      <c r="F22" t="str">
        <f>IF(Data!C22&lt;&gt;"","",IF(Data!F22&lt;&gt;"","&lt;/events&gt;&lt;/enrollment&gt;&lt;/enrollments&gt;&lt;attributes&gt;&lt;attribute attribute=""dcHt9acQAhW"" displayName=""Child health ID number""  value="""&amp;Data!F22&amp;"""/&gt;",""))</f>
        <v/>
      </c>
      <c r="G22" t="str">
        <f>IF(Data!C22&lt;&gt;"","",IF(Data!D22&lt;&gt;"","&lt;attribute attribute=""aR40kIqUVTV"" displayName=""Date of initiation into lifelong ART"" value="""&amp;Data!I22&amp;"""/&gt;&lt;attribute attribute=""Bv3XbmGMmrW"" displayName=""ART patient number""  value="""&amp;Data!D22&amp;"""/&gt;",""))</f>
        <v/>
      </c>
      <c r="H22" t="str">
        <f ca="1">IF(Data!H22="END","&lt;/attributes&gt;&lt;/trackedEntityInstance&gt;",IF(Data!B22="",IF(Data!H22&lt;&gt;"","&lt;/attributes&gt;&lt;relationships&gt;&lt;relationship&gt;&lt;relationshipName&gt;Mother to child&lt;/relationshipName&gt;&lt;relationshipType&gt;frS8ibCkbfN&lt;/relationshipType&gt;&lt;relationship&gt;"&amp; Data!H22 &amp; "&lt;/relationship&gt;&lt;from&gt;&lt;trackedEntityInstance trackedEntityInstance=""" &amp; Data!I22 &amp; """/&gt;&lt;/from&gt;&lt;to&gt;&lt;trackedEntityInstance trackedEntityInstance=""" &amp; Data!J22 &amp; """/&gt;&lt;/to&gt;&lt;/relationship&gt;&lt;/relationships&gt;&lt;/trackedEntityInstance&gt;",""),""))</f>
        <v/>
      </c>
    </row>
    <row r="23" spans="1:8" x14ac:dyDescent="0.3">
      <c r="A23" s="9" t="str">
        <f>IF(Data!A23&lt;&gt;"","&lt;trackedEntityInstance orgUnit="""&amp;VLOOKUP(Data!A23,Reference!$A$6:$B$7,2,FALSE)&amp;""" trackedEntityInstance="""&amp;Data!B23&amp;""" trackedEntityType="""&amp;VLOOKUP(Data!C23,Reference!$A$2:$C$3,3,FALSE)&amp;"""&gt;","")</f>
        <v/>
      </c>
      <c r="B23" t="str">
        <f>IF(Data!A23&lt;&gt;"","&lt;enrollments&gt;&lt;enrollment enrollment="""&amp;Data!E23&amp;""" orgUnit="""&amp; VLOOKUP(Data!D23,Reference!$A$6:$B$7,2,FALSE) &amp;""" program=""" &amp; VLOOKUP(Data!C23,Reference!$A$2:$C$3,2,FALSE) &amp; """&gt;&lt;enrollmentDate&gt;"&amp;Data!G23&amp;"&lt;/enrollmentDate&gt;&lt;incidentDate&gt;"&amp;Data!I23&amp;"&lt;/incidentDate&gt;&lt;status&gt;"&amp;Data!J23&amp;"&lt;/status&gt;&lt;events&gt;","")</f>
        <v/>
      </c>
      <c r="C23" t="str">
        <f>IF(Data!A23&lt;&gt;"","",IF(Data!B23&lt;&gt;"","&lt;event dueDate="""&amp;Data!B23&amp;""" event="""&amp;Data!C23&amp; IF(Data!D23="","",""" eventDate="""&amp;Data!D23) &amp;""" orgUnit="""&amp; VLOOKUP(Data!E23,Reference!$A$6:$B$7,2,FALSE) &amp;""" programStage="""&amp;VLOOKUP(Data!F23,Reference!$A$24:$B$31,2,FALSE)&amp;""" status="""&amp;Data!G23&amp;"""&gt;" &amp; IF(Data!H23="","","&lt;completedDate&gt;"&amp;Data!H23&amp;"&lt;/completedDate&gt;") &amp; IF(Data!B24&lt;&gt;"","&lt;/event&gt;",IF(Data!C24="","&lt;/event&gt;","")),""))</f>
        <v/>
      </c>
      <c r="D23" t="str">
        <f ca="1">IF(Data!A23&lt;&gt;"","",IF(Data!B23&lt;&gt;"","",IF(Data!C23&lt;&gt;"",IF(Data!B22&lt;&gt;"","&lt;dataValues&gt;","") &amp; "&lt;dataValue dataElement="""&amp;VLOOKUP(Data!C23,Reference!$A$10:$B$21,2,FALSE)&amp;""" value="""&amp;Data!D23&amp;"""/&gt;" &amp; IF(Data!C24="","&lt;/dataValues&gt;&lt;/event&gt;",IF(Data!B24&lt;&gt;"","&lt;/dataValues&gt;&lt;/event&gt;","")),"")))</f>
        <v>&lt;dataValues&gt;&lt;dataValue dataElement="Jr8zgBCEbtp" value="2"/&gt;</v>
      </c>
      <c r="E23" t="str">
        <f>IF(Data!C23&lt;&gt;"","",IF(Data!E23&lt;&gt;"","&lt;/events&gt;&lt;/enrollment&gt;&lt;/enrollments&gt;&lt;attributes&gt;&lt;attribute attribute=""xir1M6BCeKy"" displayName=""ANC ID number"" value="""&amp;Data!E23&amp;"""/&gt;",""))</f>
        <v/>
      </c>
      <c r="F23" t="str">
        <f>IF(Data!C23&lt;&gt;"","",IF(Data!F23&lt;&gt;"","&lt;/events&gt;&lt;/enrollment&gt;&lt;/enrollments&gt;&lt;attributes&gt;&lt;attribute attribute=""dcHt9acQAhW"" displayName=""Child health ID number""  value="""&amp;Data!F23&amp;"""/&gt;",""))</f>
        <v/>
      </c>
      <c r="G23" t="str">
        <f>IF(Data!C23&lt;&gt;"","",IF(Data!D23&lt;&gt;"","&lt;attribute attribute=""aR40kIqUVTV"" displayName=""Date of initiation into lifelong ART"" value="""&amp;Data!I23&amp;"""/&gt;&lt;attribute attribute=""Bv3XbmGMmrW"" displayName=""ART patient number""  value="""&amp;Data!D23&amp;"""/&gt;",""))</f>
        <v/>
      </c>
      <c r="H23" t="str">
        <f>IF(Data!H23="END","&lt;/attributes&gt;&lt;/trackedEntityInstance&gt;",IF(Data!B23="",IF(Data!H23&lt;&gt;"","&lt;/attributes&gt;&lt;relationships&gt;&lt;relationship&gt;&lt;relationshipName&gt;Mother to child&lt;/relationshipName&gt;&lt;relationshipType&gt;frS8ibCkbfN&lt;/relationshipType&gt;&lt;relationship&gt;"&amp; Data!H23 &amp; "&lt;/relationship&gt;&lt;from&gt;&lt;trackedEntityInstance trackedEntityInstance=""" &amp; Data!I23 &amp; """/&gt;&lt;/from&gt;&lt;to&gt;&lt;trackedEntityInstance trackedEntityInstance=""" &amp; Data!J23 &amp; """/&gt;&lt;/to&gt;&lt;/relationship&gt;&lt;/relationships&gt;&lt;/trackedEntityInstance&gt;",""),""))</f>
        <v/>
      </c>
    </row>
    <row r="24" spans="1:8" x14ac:dyDescent="0.3">
      <c r="A24" s="9" t="str">
        <f>IF(Data!A24&lt;&gt;"","&lt;trackedEntityInstance orgUnit="""&amp;VLOOKUP(Data!A24,Reference!$A$6:$B$7,2,FALSE)&amp;""" trackedEntityInstance="""&amp;Data!B24&amp;""" trackedEntityType="""&amp;VLOOKUP(Data!C24,Reference!$A$2:$C$3,3,FALSE)&amp;"""&gt;","")</f>
        <v/>
      </c>
      <c r="B24" t="str">
        <f>IF(Data!A24&lt;&gt;"","&lt;enrollments&gt;&lt;enrollment enrollment="""&amp;Data!E24&amp;""" orgUnit="""&amp; VLOOKUP(Data!D24,Reference!$A$6:$B$7,2,FALSE) &amp;""" program=""" &amp; VLOOKUP(Data!C24,Reference!$A$2:$C$3,2,FALSE) &amp; """&gt;&lt;enrollmentDate&gt;"&amp;Data!G24&amp;"&lt;/enrollmentDate&gt;&lt;incidentDate&gt;"&amp;Data!I24&amp;"&lt;/incidentDate&gt;&lt;status&gt;"&amp;Data!J24&amp;"&lt;/status&gt;&lt;events&gt;","")</f>
        <v/>
      </c>
      <c r="C24" t="str">
        <f>IF(Data!A24&lt;&gt;"","",IF(Data!B24&lt;&gt;"","&lt;event dueDate="""&amp;Data!B24&amp;""" event="""&amp;Data!C24&amp; IF(Data!D24="","",""" eventDate="""&amp;Data!D24) &amp;""" orgUnit="""&amp; VLOOKUP(Data!E24,Reference!$A$6:$B$7,2,FALSE) &amp;""" programStage="""&amp;VLOOKUP(Data!F24,Reference!$A$24:$B$31,2,FALSE)&amp;""" status="""&amp;Data!G24&amp;"""&gt;" &amp; IF(Data!H24="","","&lt;completedDate&gt;"&amp;Data!H24&amp;"&lt;/completedDate&gt;") &amp; IF(Data!B25&lt;&gt;"","&lt;/event&gt;",IF(Data!C25="","&lt;/event&gt;","")),""))</f>
        <v/>
      </c>
      <c r="D24" t="str">
        <f ca="1">IF(Data!A24&lt;&gt;"","",IF(Data!B24&lt;&gt;"","",IF(Data!C24&lt;&gt;"",IF(Data!B23&lt;&gt;"","&lt;dataValues&gt;","") &amp; "&lt;dataValue dataElement="""&amp;VLOOKUP(Data!C24,Reference!$A$10:$B$21,2,FALSE)&amp;""" value="""&amp;Data!D24&amp;"""/&gt;" &amp; IF(Data!C25="","&lt;/dataValues&gt;&lt;/event&gt;",IF(Data!B25&lt;&gt;"","&lt;/dataValues&gt;&lt;/event&gt;","")),"")))</f>
        <v>&lt;dataValue dataElement="BMXQVirGTM6" value="PNCOther"/&gt;&lt;/dataValues&gt;&lt;/event&gt;</v>
      </c>
      <c r="E24" t="str">
        <f>IF(Data!C24&lt;&gt;"","",IF(Data!E24&lt;&gt;"","&lt;/events&gt;&lt;/enrollment&gt;&lt;/enrollments&gt;&lt;attributes&gt;&lt;attribute attribute=""xir1M6BCeKy"" displayName=""ANC ID number"" value="""&amp;Data!E24&amp;"""/&gt;",""))</f>
        <v/>
      </c>
      <c r="F24" t="str">
        <f>IF(Data!C24&lt;&gt;"","",IF(Data!F24&lt;&gt;"","&lt;/events&gt;&lt;/enrollment&gt;&lt;/enrollments&gt;&lt;attributes&gt;&lt;attribute attribute=""dcHt9acQAhW"" displayName=""Child health ID number""  value="""&amp;Data!F24&amp;"""/&gt;",""))</f>
        <v/>
      </c>
      <c r="G24" t="str">
        <f>IF(Data!C24&lt;&gt;"","",IF(Data!D24&lt;&gt;"","&lt;attribute attribute=""aR40kIqUVTV"" displayName=""Date of initiation into lifelong ART"" value="""&amp;Data!I24&amp;"""/&gt;&lt;attribute attribute=""Bv3XbmGMmrW"" displayName=""ART patient number""  value="""&amp;Data!D24&amp;"""/&gt;",""))</f>
        <v/>
      </c>
      <c r="H24" t="str">
        <f>IF(Data!H24="END","&lt;/attributes&gt;&lt;/trackedEntityInstance&gt;",IF(Data!B24="",IF(Data!H24&lt;&gt;"","&lt;/attributes&gt;&lt;relationships&gt;&lt;relationship&gt;&lt;relationshipName&gt;Mother to child&lt;/relationshipName&gt;&lt;relationshipType&gt;frS8ibCkbfN&lt;/relationshipType&gt;&lt;relationship&gt;"&amp; Data!H24 &amp; "&lt;/relationship&gt;&lt;from&gt;&lt;trackedEntityInstance trackedEntityInstance=""" &amp; Data!I24 &amp; """/&gt;&lt;/from&gt;&lt;to&gt;&lt;trackedEntityInstance trackedEntityInstance=""" &amp; Data!J24 &amp; """/&gt;&lt;/to&gt;&lt;/relationship&gt;&lt;/relationships&gt;&lt;/trackedEntityInstance&gt;",""),""))</f>
        <v/>
      </c>
    </row>
    <row r="25" spans="1:8" x14ac:dyDescent="0.3">
      <c r="A25" s="9" t="str">
        <f>IF(Data!A25&lt;&gt;"","&lt;trackedEntityInstance orgUnit="""&amp;VLOOKUP(Data!A25,Reference!$A$6:$B$7,2,FALSE)&amp;""" trackedEntityInstance="""&amp;Data!B25&amp;""" trackedEntityType="""&amp;VLOOKUP(Data!C25,Reference!$A$2:$C$3,3,FALSE)&amp;"""&gt;","")</f>
        <v/>
      </c>
      <c r="B25" t="str">
        <f>IF(Data!A25&lt;&gt;"","&lt;enrollments&gt;&lt;enrollment enrollment="""&amp;Data!E25&amp;""" orgUnit="""&amp; VLOOKUP(Data!D25,Reference!$A$6:$B$7,2,FALSE) &amp;""" program=""" &amp; VLOOKUP(Data!C25,Reference!$A$2:$C$3,2,FALSE) &amp; """&gt;&lt;enrollmentDate&gt;"&amp;Data!G25&amp;"&lt;/enrollmentDate&gt;&lt;incidentDate&gt;"&amp;Data!I25&amp;"&lt;/incidentDate&gt;&lt;status&gt;"&amp;Data!J25&amp;"&lt;/status&gt;&lt;events&gt;","")</f>
        <v/>
      </c>
      <c r="C25" t="str">
        <f ca="1">IF(Data!A25&lt;&gt;"","",IF(Data!B25&lt;&gt;"","&lt;event dueDate="""&amp;Data!B25&amp;""" event="""&amp;Data!C25&amp; IF(Data!D25="","",""" eventDate="""&amp;Data!D25) &amp;""" orgUnit="""&amp; VLOOKUP(Data!E25,Reference!$A$6:$B$7,2,FALSE) &amp;""" programStage="""&amp;VLOOKUP(Data!F25,Reference!$A$24:$B$31,2,FALSE)&amp;""" status="""&amp;Data!G25&amp;"""&gt;" &amp; IF(Data!H25="","","&lt;completedDate&gt;"&amp;Data!H25&amp;"&lt;/completedDate&gt;") &amp; IF(Data!B26&lt;&gt;"","&lt;/event&gt;",IF(Data!C26="","&lt;/event&gt;","")),""))</f>
        <v>&lt;event dueDate="2019-09-06" event="U1wm427Y4EQ" eventDate="2019-08-27" orgUnit="DiszpKrYNg8" programStage="lHLDXFs3HTj" status="COMPLETED"&gt;&lt;completedDate&gt;2019-08-27&lt;/completedDate&gt;</v>
      </c>
      <c r="D25" t="str">
        <f ca="1">IF(Data!A25&lt;&gt;"","",IF(Data!B25&lt;&gt;"","",IF(Data!C25&lt;&gt;"",IF(Data!B24&lt;&gt;"","&lt;dataValues&gt;","") &amp; "&lt;dataValue dataElement="""&amp;VLOOKUP(Data!C25,Reference!$A$10:$B$21,2,FALSE)&amp;""" value="""&amp;Data!D25&amp;"""/&gt;" &amp; IF(Data!C26="","&lt;/dataValues&gt;&lt;/event&gt;",IF(Data!B26&lt;&gt;"","&lt;/dataValues&gt;&lt;/event&gt;","")),"")))</f>
        <v/>
      </c>
      <c r="E25" t="str">
        <f>IF(Data!C25&lt;&gt;"","",IF(Data!E25&lt;&gt;"","&lt;/events&gt;&lt;/enrollment&gt;&lt;/enrollments&gt;&lt;attributes&gt;&lt;attribute attribute=""xir1M6BCeKy"" displayName=""ANC ID number"" value="""&amp;Data!E25&amp;"""/&gt;",""))</f>
        <v/>
      </c>
      <c r="F25" t="str">
        <f>IF(Data!C25&lt;&gt;"","",IF(Data!F25&lt;&gt;"","&lt;/events&gt;&lt;/enrollment&gt;&lt;/enrollments&gt;&lt;attributes&gt;&lt;attribute attribute=""dcHt9acQAhW"" displayName=""Child health ID number""  value="""&amp;Data!F25&amp;"""/&gt;",""))</f>
        <v/>
      </c>
      <c r="G25" t="str">
        <f>IF(Data!C25&lt;&gt;"","",IF(Data!D25&lt;&gt;"","&lt;attribute attribute=""aR40kIqUVTV"" displayName=""Date of initiation into lifelong ART"" value="""&amp;Data!I25&amp;"""/&gt;&lt;attribute attribute=""Bv3XbmGMmrW"" displayName=""ART patient number""  value="""&amp;Data!D25&amp;"""/&gt;",""))</f>
        <v/>
      </c>
      <c r="H25" t="str">
        <f ca="1">IF(Data!H25="END","&lt;/attributes&gt;&lt;/trackedEntityInstance&gt;",IF(Data!B25="",IF(Data!H25&lt;&gt;"","&lt;/attributes&gt;&lt;relationships&gt;&lt;relationship&gt;&lt;relationshipName&gt;Mother to child&lt;/relationshipName&gt;&lt;relationshipType&gt;frS8ibCkbfN&lt;/relationshipType&gt;&lt;relationship&gt;"&amp; Data!H25 &amp; "&lt;/relationship&gt;&lt;from&gt;&lt;trackedEntityInstance trackedEntityInstance=""" &amp; Data!I25 &amp; """/&gt;&lt;/from&gt;&lt;to&gt;&lt;trackedEntityInstance trackedEntityInstance=""" &amp; Data!J25 &amp; """/&gt;&lt;/to&gt;&lt;/relationship&gt;&lt;/relationships&gt;&lt;/trackedEntityInstance&gt;",""),""))</f>
        <v/>
      </c>
    </row>
    <row r="26" spans="1:8" x14ac:dyDescent="0.3">
      <c r="A26" s="9" t="str">
        <f>IF(Data!A26&lt;&gt;"","&lt;trackedEntityInstance orgUnit="""&amp;VLOOKUP(Data!A26,Reference!$A$6:$B$7,2,FALSE)&amp;""" trackedEntityInstance="""&amp;Data!B26&amp;""" trackedEntityType="""&amp;VLOOKUP(Data!C26,Reference!$A$2:$C$3,3,FALSE)&amp;"""&gt;","")</f>
        <v/>
      </c>
      <c r="B26" t="str">
        <f>IF(Data!A26&lt;&gt;"","&lt;enrollments&gt;&lt;enrollment enrollment="""&amp;Data!E26&amp;""" orgUnit="""&amp; VLOOKUP(Data!D26,Reference!$A$6:$B$7,2,FALSE) &amp;""" program=""" &amp; VLOOKUP(Data!C26,Reference!$A$2:$C$3,2,FALSE) &amp; """&gt;&lt;enrollmentDate&gt;"&amp;Data!G26&amp;"&lt;/enrollmentDate&gt;&lt;incidentDate&gt;"&amp;Data!I26&amp;"&lt;/incidentDate&gt;&lt;status&gt;"&amp;Data!J26&amp;"&lt;/status&gt;&lt;events&gt;","")</f>
        <v/>
      </c>
      <c r="C26" t="str">
        <f>IF(Data!A26&lt;&gt;"","",IF(Data!B26&lt;&gt;"","&lt;event dueDate="""&amp;Data!B26&amp;""" event="""&amp;Data!C26&amp; IF(Data!D26="","",""" eventDate="""&amp;Data!D26) &amp;""" orgUnit="""&amp; VLOOKUP(Data!E26,Reference!$A$6:$B$7,2,FALSE) &amp;""" programStage="""&amp;VLOOKUP(Data!F26,Reference!$A$24:$B$31,2,FALSE)&amp;""" status="""&amp;Data!G26&amp;"""&gt;" &amp; IF(Data!H26="","","&lt;completedDate&gt;"&amp;Data!H26&amp;"&lt;/completedDate&gt;") &amp; IF(Data!B27&lt;&gt;"","&lt;/event&gt;",IF(Data!C27="","&lt;/event&gt;","")),""))</f>
        <v/>
      </c>
      <c r="D26" t="str">
        <f ca="1">IF(Data!A26&lt;&gt;"","",IF(Data!B26&lt;&gt;"","",IF(Data!C26&lt;&gt;"",IF(Data!B25&lt;&gt;"","&lt;dataValues&gt;","") &amp; "&lt;dataValue dataElement="""&amp;VLOOKUP(Data!C26,Reference!$A$10:$B$21,2,FALSE)&amp;""" value="""&amp;Data!D26&amp;"""/&gt;" &amp; IF(Data!C27="","&lt;/dataValues&gt;&lt;/event&gt;",IF(Data!B27&lt;&gt;"","&lt;/dataValues&gt;&lt;/event&gt;","")),"")))</f>
        <v>&lt;dataValues&gt;&lt;dataValue dataElement="Jr8zgBCEbtp" value="2"/&gt;</v>
      </c>
      <c r="E26" t="str">
        <f>IF(Data!C26&lt;&gt;"","",IF(Data!E26&lt;&gt;"","&lt;/events&gt;&lt;/enrollment&gt;&lt;/enrollments&gt;&lt;attributes&gt;&lt;attribute attribute=""xir1M6BCeKy"" displayName=""ANC ID number"" value="""&amp;Data!E26&amp;"""/&gt;",""))</f>
        <v/>
      </c>
      <c r="F26" t="str">
        <f>IF(Data!C26&lt;&gt;"","",IF(Data!F26&lt;&gt;"","&lt;/events&gt;&lt;/enrollment&gt;&lt;/enrollments&gt;&lt;attributes&gt;&lt;attribute attribute=""dcHt9acQAhW"" displayName=""Child health ID number""  value="""&amp;Data!F26&amp;"""/&gt;",""))</f>
        <v/>
      </c>
      <c r="G26" t="str">
        <f>IF(Data!C26&lt;&gt;"","",IF(Data!D26&lt;&gt;"","&lt;attribute attribute=""aR40kIqUVTV"" displayName=""Date of initiation into lifelong ART"" value="""&amp;Data!I26&amp;"""/&gt;&lt;attribute attribute=""Bv3XbmGMmrW"" displayName=""ART patient number""  value="""&amp;Data!D26&amp;"""/&gt;",""))</f>
        <v/>
      </c>
      <c r="H26" t="str">
        <f>IF(Data!H26="END","&lt;/attributes&gt;&lt;/trackedEntityInstance&gt;",IF(Data!B26="",IF(Data!H26&lt;&gt;"","&lt;/attributes&gt;&lt;relationships&gt;&lt;relationship&gt;&lt;relationshipName&gt;Mother to child&lt;/relationshipName&gt;&lt;relationshipType&gt;frS8ibCkbfN&lt;/relationshipType&gt;&lt;relationship&gt;"&amp; Data!H26 &amp; "&lt;/relationship&gt;&lt;from&gt;&lt;trackedEntityInstance trackedEntityInstance=""" &amp; Data!I26 &amp; """/&gt;&lt;/from&gt;&lt;to&gt;&lt;trackedEntityInstance trackedEntityInstance=""" &amp; Data!J26 &amp; """/&gt;&lt;/to&gt;&lt;/relationship&gt;&lt;/relationships&gt;&lt;/trackedEntityInstance&gt;",""),""))</f>
        <v/>
      </c>
    </row>
    <row r="27" spans="1:8" x14ac:dyDescent="0.3">
      <c r="A27" s="9" t="str">
        <f>IF(Data!A27&lt;&gt;"","&lt;trackedEntityInstance orgUnit="""&amp;VLOOKUP(Data!A27,Reference!$A$6:$B$7,2,FALSE)&amp;""" trackedEntityInstance="""&amp;Data!B27&amp;""" trackedEntityType="""&amp;VLOOKUP(Data!C27,Reference!$A$2:$C$3,3,FALSE)&amp;"""&gt;","")</f>
        <v/>
      </c>
      <c r="B27" t="str">
        <f>IF(Data!A27&lt;&gt;"","&lt;enrollments&gt;&lt;enrollment enrollment="""&amp;Data!E27&amp;""" orgUnit="""&amp; VLOOKUP(Data!D27,Reference!$A$6:$B$7,2,FALSE) &amp;""" program=""" &amp; VLOOKUP(Data!C27,Reference!$A$2:$C$3,2,FALSE) &amp; """&gt;&lt;enrollmentDate&gt;"&amp;Data!G27&amp;"&lt;/enrollmentDate&gt;&lt;incidentDate&gt;"&amp;Data!I27&amp;"&lt;/incidentDate&gt;&lt;status&gt;"&amp;Data!J27&amp;"&lt;/status&gt;&lt;events&gt;","")</f>
        <v/>
      </c>
      <c r="C27" t="str">
        <f>IF(Data!A27&lt;&gt;"","",IF(Data!B27&lt;&gt;"","&lt;event dueDate="""&amp;Data!B27&amp;""" event="""&amp;Data!C27&amp; IF(Data!D27="","",""" eventDate="""&amp;Data!D27) &amp;""" orgUnit="""&amp; VLOOKUP(Data!E27,Reference!$A$6:$B$7,2,FALSE) &amp;""" programStage="""&amp;VLOOKUP(Data!F27,Reference!$A$24:$B$31,2,FALSE)&amp;""" status="""&amp;Data!G27&amp;"""&gt;" &amp; IF(Data!H27="","","&lt;completedDate&gt;"&amp;Data!H27&amp;"&lt;/completedDate&gt;") &amp; IF(Data!B28&lt;&gt;"","&lt;/event&gt;",IF(Data!C28="","&lt;/event&gt;","")),""))</f>
        <v/>
      </c>
      <c r="D27" t="str">
        <f ca="1">IF(Data!A27&lt;&gt;"","",IF(Data!B27&lt;&gt;"","",IF(Data!C27&lt;&gt;"",IF(Data!B26&lt;&gt;"","&lt;dataValues&gt;","") &amp; "&lt;dataValue dataElement="""&amp;VLOOKUP(Data!C27,Reference!$A$10:$B$21,2,FALSE)&amp;""" value="""&amp;Data!D27&amp;"""/&gt;" &amp; IF(Data!C28="","&lt;/dataValues&gt;&lt;/event&gt;",IF(Data!B28&lt;&gt;"","&lt;/dataValues&gt;&lt;/event&gt;","")),"")))</f>
        <v>&lt;dataValue dataElement="BMXQVirGTM6" value="PNCOther"/&gt;&lt;/dataValues&gt;&lt;/event&gt;</v>
      </c>
      <c r="E27" t="str">
        <f>IF(Data!C27&lt;&gt;"","",IF(Data!E27&lt;&gt;"","&lt;/events&gt;&lt;/enrollment&gt;&lt;/enrollments&gt;&lt;attributes&gt;&lt;attribute attribute=""xir1M6BCeKy"" displayName=""ANC ID number"" value="""&amp;Data!E27&amp;"""/&gt;",""))</f>
        <v/>
      </c>
      <c r="F27" t="str">
        <f>IF(Data!C27&lt;&gt;"","",IF(Data!F27&lt;&gt;"","&lt;/events&gt;&lt;/enrollment&gt;&lt;/enrollments&gt;&lt;attributes&gt;&lt;attribute attribute=""dcHt9acQAhW"" displayName=""Child health ID number""  value="""&amp;Data!F27&amp;"""/&gt;",""))</f>
        <v/>
      </c>
      <c r="G27" t="str">
        <f>IF(Data!C27&lt;&gt;"","",IF(Data!D27&lt;&gt;"","&lt;attribute attribute=""aR40kIqUVTV"" displayName=""Date of initiation into lifelong ART"" value="""&amp;Data!I27&amp;"""/&gt;&lt;attribute attribute=""Bv3XbmGMmrW"" displayName=""ART patient number""  value="""&amp;Data!D27&amp;"""/&gt;",""))</f>
        <v/>
      </c>
      <c r="H27" t="str">
        <f>IF(Data!H27="END","&lt;/attributes&gt;&lt;/trackedEntityInstance&gt;",IF(Data!B27="",IF(Data!H27&lt;&gt;"","&lt;/attributes&gt;&lt;relationships&gt;&lt;relationship&gt;&lt;relationshipName&gt;Mother to child&lt;/relationshipName&gt;&lt;relationshipType&gt;frS8ibCkbfN&lt;/relationshipType&gt;&lt;relationship&gt;"&amp; Data!H27 &amp; "&lt;/relationship&gt;&lt;from&gt;&lt;trackedEntityInstance trackedEntityInstance=""" &amp; Data!I27 &amp; """/&gt;&lt;/from&gt;&lt;to&gt;&lt;trackedEntityInstance trackedEntityInstance=""" &amp; Data!J27 &amp; """/&gt;&lt;/to&gt;&lt;/relationship&gt;&lt;/relationships&gt;&lt;/trackedEntityInstance&gt;",""),""))</f>
        <v/>
      </c>
    </row>
    <row r="28" spans="1:8" x14ac:dyDescent="0.3">
      <c r="A28" s="9" t="str">
        <f>IF(Data!A28&lt;&gt;"","&lt;trackedEntityInstance orgUnit="""&amp;VLOOKUP(Data!A28,Reference!$A$6:$B$7,2,FALSE)&amp;""" trackedEntityInstance="""&amp;Data!B28&amp;""" trackedEntityType="""&amp;VLOOKUP(Data!C28,Reference!$A$2:$C$3,3,FALSE)&amp;"""&gt;","")</f>
        <v/>
      </c>
      <c r="B28" t="str">
        <f>IF(Data!A28&lt;&gt;"","&lt;enrollments&gt;&lt;enrollment enrollment="""&amp;Data!E28&amp;""" orgUnit="""&amp; VLOOKUP(Data!D28,Reference!$A$6:$B$7,2,FALSE) &amp;""" program=""" &amp; VLOOKUP(Data!C28,Reference!$A$2:$C$3,2,FALSE) &amp; """&gt;&lt;enrollmentDate&gt;"&amp;Data!G28&amp;"&lt;/enrollmentDate&gt;&lt;incidentDate&gt;"&amp;Data!I28&amp;"&lt;/incidentDate&gt;&lt;status&gt;"&amp;Data!J28&amp;"&lt;/status&gt;&lt;events&gt;","")</f>
        <v/>
      </c>
      <c r="C28" t="str">
        <f ca="1">IF(Data!A28&lt;&gt;"","",IF(Data!B28&lt;&gt;"","&lt;event dueDate="""&amp;Data!B28&amp;""" event="""&amp;Data!C28&amp; IF(Data!D28="","",""" eventDate="""&amp;Data!D28) &amp;""" orgUnit="""&amp; VLOOKUP(Data!E28,Reference!$A$6:$B$7,2,FALSE) &amp;""" programStage="""&amp;VLOOKUP(Data!F28,Reference!$A$24:$B$31,2,FALSE)&amp;""" status="""&amp;Data!G28&amp;"""&gt;" &amp; IF(Data!H28="","","&lt;completedDate&gt;"&amp;Data!H28&amp;"&lt;/completedDate&gt;") &amp; IF(Data!B29&lt;&gt;"","&lt;/event&gt;",IF(Data!C29="","&lt;/event&gt;","")),""))</f>
        <v>&lt;event dueDate="2019-09-26" event="pMYXdjZQAD8" eventDate="2019-09-26" orgUnit="DiszpKrYNg8" programStage="lHLDXFs3HTj" status="COMPLETED"&gt;&lt;completedDate&gt;2019-09-26&lt;/completedDate&gt;</v>
      </c>
      <c r="D28" t="str">
        <f ca="1">IF(Data!A28&lt;&gt;"","",IF(Data!B28&lt;&gt;"","",IF(Data!C28&lt;&gt;"",IF(Data!B27&lt;&gt;"","&lt;dataValues&gt;","") &amp; "&lt;dataValue dataElement="""&amp;VLOOKUP(Data!C28,Reference!$A$10:$B$21,2,FALSE)&amp;""" value="""&amp;Data!D28&amp;"""/&gt;" &amp; IF(Data!C29="","&lt;/dataValues&gt;&lt;/event&gt;",IF(Data!B29&lt;&gt;"","&lt;/dataValues&gt;&lt;/event&gt;","")),"")))</f>
        <v/>
      </c>
      <c r="E28" t="str">
        <f>IF(Data!C28&lt;&gt;"","",IF(Data!E28&lt;&gt;"","&lt;/events&gt;&lt;/enrollment&gt;&lt;/enrollments&gt;&lt;attributes&gt;&lt;attribute attribute=""xir1M6BCeKy"" displayName=""ANC ID number"" value="""&amp;Data!E28&amp;"""/&gt;",""))</f>
        <v/>
      </c>
      <c r="F28" t="str">
        <f>IF(Data!C28&lt;&gt;"","",IF(Data!F28&lt;&gt;"","&lt;/events&gt;&lt;/enrollment&gt;&lt;/enrollments&gt;&lt;attributes&gt;&lt;attribute attribute=""dcHt9acQAhW"" displayName=""Child health ID number""  value="""&amp;Data!F28&amp;"""/&gt;",""))</f>
        <v/>
      </c>
      <c r="G28" t="str">
        <f>IF(Data!C28&lt;&gt;"","",IF(Data!D28&lt;&gt;"","&lt;attribute attribute=""aR40kIqUVTV"" displayName=""Date of initiation into lifelong ART"" value="""&amp;Data!I28&amp;"""/&gt;&lt;attribute attribute=""Bv3XbmGMmrW"" displayName=""ART patient number""  value="""&amp;Data!D28&amp;"""/&gt;",""))</f>
        <v/>
      </c>
      <c r="H28" t="str">
        <f ca="1">IF(Data!H28="END","&lt;/attributes&gt;&lt;/trackedEntityInstance&gt;",IF(Data!B28="",IF(Data!H28&lt;&gt;"","&lt;/attributes&gt;&lt;relationships&gt;&lt;relationship&gt;&lt;relationshipName&gt;Mother to child&lt;/relationshipName&gt;&lt;relationshipType&gt;frS8ibCkbfN&lt;/relationshipType&gt;&lt;relationship&gt;"&amp; Data!H28 &amp; "&lt;/relationship&gt;&lt;from&gt;&lt;trackedEntityInstance trackedEntityInstance=""" &amp; Data!I28 &amp; """/&gt;&lt;/from&gt;&lt;to&gt;&lt;trackedEntityInstance trackedEntityInstance=""" &amp; Data!J28 &amp; """/&gt;&lt;/to&gt;&lt;/relationship&gt;&lt;/relationships&gt;&lt;/trackedEntityInstance&gt;",""),""))</f>
        <v/>
      </c>
    </row>
    <row r="29" spans="1:8" x14ac:dyDescent="0.3">
      <c r="A29" s="9" t="str">
        <f>IF(Data!A29&lt;&gt;"","&lt;trackedEntityInstance orgUnit="""&amp;VLOOKUP(Data!A29,Reference!$A$6:$B$7,2,FALSE)&amp;""" trackedEntityInstance="""&amp;Data!B29&amp;""" trackedEntityType="""&amp;VLOOKUP(Data!C29,Reference!$A$2:$C$3,3,FALSE)&amp;"""&gt;","")</f>
        <v/>
      </c>
      <c r="B29" t="str">
        <f>IF(Data!A29&lt;&gt;"","&lt;enrollments&gt;&lt;enrollment enrollment="""&amp;Data!E29&amp;""" orgUnit="""&amp; VLOOKUP(Data!D29,Reference!$A$6:$B$7,2,FALSE) &amp;""" program=""" &amp; VLOOKUP(Data!C29,Reference!$A$2:$C$3,2,FALSE) &amp; """&gt;&lt;enrollmentDate&gt;"&amp;Data!G29&amp;"&lt;/enrollmentDate&gt;&lt;incidentDate&gt;"&amp;Data!I29&amp;"&lt;/incidentDate&gt;&lt;status&gt;"&amp;Data!J29&amp;"&lt;/status&gt;&lt;events&gt;","")</f>
        <v/>
      </c>
      <c r="C29" t="str">
        <f>IF(Data!A29&lt;&gt;"","",IF(Data!B29&lt;&gt;"","&lt;event dueDate="""&amp;Data!B29&amp;""" event="""&amp;Data!C29&amp; IF(Data!D29="","",""" eventDate="""&amp;Data!D29) &amp;""" orgUnit="""&amp; VLOOKUP(Data!E29,Reference!$A$6:$B$7,2,FALSE) &amp;""" programStage="""&amp;VLOOKUP(Data!F29,Reference!$A$24:$B$31,2,FALSE)&amp;""" status="""&amp;Data!G29&amp;"""&gt;" &amp; IF(Data!H29="","","&lt;completedDate&gt;"&amp;Data!H29&amp;"&lt;/completedDate&gt;") &amp; IF(Data!B30&lt;&gt;"","&lt;/event&gt;",IF(Data!C30="","&lt;/event&gt;","")),""))</f>
        <v/>
      </c>
      <c r="D29" t="str">
        <f ca="1">IF(Data!A29&lt;&gt;"","",IF(Data!B29&lt;&gt;"","",IF(Data!C29&lt;&gt;"",IF(Data!B28&lt;&gt;"","&lt;dataValues&gt;","") &amp; "&lt;dataValue dataElement="""&amp;VLOOKUP(Data!C29,Reference!$A$10:$B$21,2,FALSE)&amp;""" value="""&amp;Data!D29&amp;"""/&gt;" &amp; IF(Data!C30="","&lt;/dataValues&gt;&lt;/event&gt;",IF(Data!B30&lt;&gt;"","&lt;/dataValues&gt;&lt;/event&gt;","")),"")))</f>
        <v>&lt;dataValues&gt;&lt;dataValue dataElement="Jr8zgBCEbtp" value="2"/&gt;</v>
      </c>
      <c r="E29" t="str">
        <f>IF(Data!C29&lt;&gt;"","",IF(Data!E29&lt;&gt;"","&lt;/events&gt;&lt;/enrollment&gt;&lt;/enrollments&gt;&lt;attributes&gt;&lt;attribute attribute=""xir1M6BCeKy"" displayName=""ANC ID number"" value="""&amp;Data!E29&amp;"""/&gt;",""))</f>
        <v/>
      </c>
      <c r="F29" t="str">
        <f>IF(Data!C29&lt;&gt;"","",IF(Data!F29&lt;&gt;"","&lt;/events&gt;&lt;/enrollment&gt;&lt;/enrollments&gt;&lt;attributes&gt;&lt;attribute attribute=""dcHt9acQAhW"" displayName=""Child health ID number""  value="""&amp;Data!F29&amp;"""/&gt;",""))</f>
        <v/>
      </c>
      <c r="G29" t="str">
        <f>IF(Data!C29&lt;&gt;"","",IF(Data!D29&lt;&gt;"","&lt;attribute attribute=""aR40kIqUVTV"" displayName=""Date of initiation into lifelong ART"" value="""&amp;Data!I29&amp;"""/&gt;&lt;attribute attribute=""Bv3XbmGMmrW"" displayName=""ART patient number""  value="""&amp;Data!D29&amp;"""/&gt;",""))</f>
        <v/>
      </c>
      <c r="H29" t="str">
        <f>IF(Data!H29="END","&lt;/attributes&gt;&lt;/trackedEntityInstance&gt;",IF(Data!B29="",IF(Data!H29&lt;&gt;"","&lt;/attributes&gt;&lt;relationships&gt;&lt;relationship&gt;&lt;relationshipName&gt;Mother to child&lt;/relationshipName&gt;&lt;relationshipType&gt;frS8ibCkbfN&lt;/relationshipType&gt;&lt;relationship&gt;"&amp; Data!H29 &amp; "&lt;/relationship&gt;&lt;from&gt;&lt;trackedEntityInstance trackedEntityInstance=""" &amp; Data!I29 &amp; """/&gt;&lt;/from&gt;&lt;to&gt;&lt;trackedEntityInstance trackedEntityInstance=""" &amp; Data!J29 &amp; """/&gt;&lt;/to&gt;&lt;/relationship&gt;&lt;/relationships&gt;&lt;/trackedEntityInstance&gt;",""),""))</f>
        <v/>
      </c>
    </row>
    <row r="30" spans="1:8" x14ac:dyDescent="0.3">
      <c r="A30" s="9" t="str">
        <f>IF(Data!A30&lt;&gt;"","&lt;trackedEntityInstance orgUnit="""&amp;VLOOKUP(Data!A30,Reference!$A$6:$B$7,2,FALSE)&amp;""" trackedEntityInstance="""&amp;Data!B30&amp;""" trackedEntityType="""&amp;VLOOKUP(Data!C30,Reference!$A$2:$C$3,3,FALSE)&amp;"""&gt;","")</f>
        <v/>
      </c>
      <c r="B30" t="str">
        <f>IF(Data!A30&lt;&gt;"","&lt;enrollments&gt;&lt;enrollment enrollment="""&amp;Data!E30&amp;""" orgUnit="""&amp; VLOOKUP(Data!D30,Reference!$A$6:$B$7,2,FALSE) &amp;""" program=""" &amp; VLOOKUP(Data!C30,Reference!$A$2:$C$3,2,FALSE) &amp; """&gt;&lt;enrollmentDate&gt;"&amp;Data!G30&amp;"&lt;/enrollmentDate&gt;&lt;incidentDate&gt;"&amp;Data!I30&amp;"&lt;/incidentDate&gt;&lt;status&gt;"&amp;Data!J30&amp;"&lt;/status&gt;&lt;events&gt;","")</f>
        <v/>
      </c>
      <c r="C30" t="str">
        <f>IF(Data!A30&lt;&gt;"","",IF(Data!B30&lt;&gt;"","&lt;event dueDate="""&amp;Data!B30&amp;""" event="""&amp;Data!C30&amp; IF(Data!D30="","",""" eventDate="""&amp;Data!D30) &amp;""" orgUnit="""&amp; VLOOKUP(Data!E30,Reference!$A$6:$B$7,2,FALSE) &amp;""" programStage="""&amp;VLOOKUP(Data!F30,Reference!$A$24:$B$31,2,FALSE)&amp;""" status="""&amp;Data!G30&amp;"""&gt;" &amp; IF(Data!H30="","","&lt;completedDate&gt;"&amp;Data!H30&amp;"&lt;/completedDate&gt;") &amp; IF(Data!B31&lt;&gt;"","&lt;/event&gt;",IF(Data!C31="","&lt;/event&gt;","")),""))</f>
        <v/>
      </c>
      <c r="D30" t="str">
        <f ca="1">IF(Data!A30&lt;&gt;"","",IF(Data!B30&lt;&gt;"","",IF(Data!C30&lt;&gt;"",IF(Data!B29&lt;&gt;"","&lt;dataValues&gt;","") &amp; "&lt;dataValue dataElement="""&amp;VLOOKUP(Data!C30,Reference!$A$10:$B$21,2,FALSE)&amp;""" value="""&amp;Data!D30&amp;"""/&gt;" &amp; IF(Data!C31="","&lt;/dataValues&gt;&lt;/event&gt;",IF(Data!B31&lt;&gt;"","&lt;/dataValues&gt;&lt;/event&gt;","")),"")))</f>
        <v>&lt;dataValue dataElement="BMXQVirGTM6" value="PNCOther"/&gt;&lt;/dataValues&gt;&lt;/event&gt;</v>
      </c>
      <c r="E30" t="str">
        <f>IF(Data!C30&lt;&gt;"","",IF(Data!E30&lt;&gt;"","&lt;/events&gt;&lt;/enrollment&gt;&lt;/enrollments&gt;&lt;attributes&gt;&lt;attribute attribute=""xir1M6BCeKy"" displayName=""ANC ID number"" value="""&amp;Data!E30&amp;"""/&gt;",""))</f>
        <v/>
      </c>
      <c r="F30" t="str">
        <f>IF(Data!C30&lt;&gt;"","",IF(Data!F30&lt;&gt;"","&lt;/events&gt;&lt;/enrollment&gt;&lt;/enrollments&gt;&lt;attributes&gt;&lt;attribute attribute=""dcHt9acQAhW"" displayName=""Child health ID number""  value="""&amp;Data!F30&amp;"""/&gt;",""))</f>
        <v/>
      </c>
      <c r="G30" t="str">
        <f>IF(Data!C30&lt;&gt;"","",IF(Data!D30&lt;&gt;"","&lt;attribute attribute=""aR40kIqUVTV"" displayName=""Date of initiation into lifelong ART"" value="""&amp;Data!I30&amp;"""/&gt;&lt;attribute attribute=""Bv3XbmGMmrW"" displayName=""ART patient number""  value="""&amp;Data!D30&amp;"""/&gt;",""))</f>
        <v/>
      </c>
      <c r="H30" t="str">
        <f>IF(Data!H30="END","&lt;/attributes&gt;&lt;/trackedEntityInstance&gt;",IF(Data!B30="",IF(Data!H30&lt;&gt;"","&lt;/attributes&gt;&lt;relationships&gt;&lt;relationship&gt;&lt;relationshipName&gt;Mother to child&lt;/relationshipName&gt;&lt;relationshipType&gt;frS8ibCkbfN&lt;/relationshipType&gt;&lt;relationship&gt;"&amp; Data!H30 &amp; "&lt;/relationship&gt;&lt;from&gt;&lt;trackedEntityInstance trackedEntityInstance=""" &amp; Data!I30 &amp; """/&gt;&lt;/from&gt;&lt;to&gt;&lt;trackedEntityInstance trackedEntityInstance=""" &amp; Data!J30 &amp; """/&gt;&lt;/to&gt;&lt;/relationship&gt;&lt;/relationships&gt;&lt;/trackedEntityInstance&gt;",""),""))</f>
        <v/>
      </c>
    </row>
    <row r="31" spans="1:8" x14ac:dyDescent="0.3">
      <c r="A31" s="9" t="str">
        <f>IF(Data!A31&lt;&gt;"","&lt;trackedEntityInstance orgUnit="""&amp;VLOOKUP(Data!A31,Reference!$A$6:$B$7,2,FALSE)&amp;""" trackedEntityInstance="""&amp;Data!B31&amp;""" trackedEntityType="""&amp;VLOOKUP(Data!C31,Reference!$A$2:$C$3,3,FALSE)&amp;"""&gt;","")</f>
        <v/>
      </c>
      <c r="B31" t="str">
        <f>IF(Data!A31&lt;&gt;"","&lt;enrollments&gt;&lt;enrollment enrollment="""&amp;Data!E31&amp;""" orgUnit="""&amp; VLOOKUP(Data!D31,Reference!$A$6:$B$7,2,FALSE) &amp;""" program=""" &amp; VLOOKUP(Data!C31,Reference!$A$2:$C$3,2,FALSE) &amp; """&gt;&lt;enrollmentDate&gt;"&amp;Data!G31&amp;"&lt;/enrollmentDate&gt;&lt;incidentDate&gt;"&amp;Data!I31&amp;"&lt;/incidentDate&gt;&lt;status&gt;"&amp;Data!J31&amp;"&lt;/status&gt;&lt;events&gt;","")</f>
        <v/>
      </c>
      <c r="C31" t="str">
        <f ca="1">IF(Data!A31&lt;&gt;"","",IF(Data!B31&lt;&gt;"","&lt;event dueDate="""&amp;Data!B31&amp;""" event="""&amp;Data!C31&amp; IF(Data!D31="","",""" eventDate="""&amp;Data!D31) &amp;""" orgUnit="""&amp; VLOOKUP(Data!E31,Reference!$A$6:$B$7,2,FALSE) &amp;""" programStage="""&amp;VLOOKUP(Data!F31,Reference!$A$24:$B$31,2,FALSE)&amp;""" status="""&amp;Data!G31&amp;"""&gt;" &amp; IF(Data!H31="","","&lt;completedDate&gt;"&amp;Data!H31&amp;"&lt;/completedDate&gt;") &amp; IF(Data!B32&lt;&gt;"","&lt;/event&gt;",IF(Data!C32="","&lt;/event&gt;","")),""))</f>
        <v>&lt;event dueDate="2019-10-26" event="cBQq4HLfd4f" orgUnit="DiszpKrYNg8" programStage="lHLDXFs3HTj" status="SCHEDULE"&gt;&lt;/event&gt;</v>
      </c>
      <c r="D31" t="str">
        <f ca="1">IF(Data!A31&lt;&gt;"","",IF(Data!B31&lt;&gt;"","",IF(Data!C31&lt;&gt;"",IF(Data!B30&lt;&gt;"","&lt;dataValues&gt;","") &amp; "&lt;dataValue dataElement="""&amp;VLOOKUP(Data!C31,Reference!$A$10:$B$21,2,FALSE)&amp;""" value="""&amp;Data!D31&amp;"""/&gt;" &amp; IF(Data!C32="","&lt;/dataValues&gt;&lt;/event&gt;",IF(Data!B32&lt;&gt;"","&lt;/dataValues&gt;&lt;/event&gt;","")),"")))</f>
        <v/>
      </c>
      <c r="E31" t="str">
        <f>IF(Data!C31&lt;&gt;"","",IF(Data!E31&lt;&gt;"","&lt;/events&gt;&lt;/enrollment&gt;&lt;/enrollments&gt;&lt;attributes&gt;&lt;attribute attribute=""xir1M6BCeKy"" displayName=""ANC ID number"" value="""&amp;Data!E31&amp;"""/&gt;",""))</f>
        <v/>
      </c>
      <c r="F31" t="str">
        <f>IF(Data!C31&lt;&gt;"","",IF(Data!F31&lt;&gt;"","&lt;/events&gt;&lt;/enrollment&gt;&lt;/enrollments&gt;&lt;attributes&gt;&lt;attribute attribute=""dcHt9acQAhW"" displayName=""Child health ID number""  value="""&amp;Data!F31&amp;"""/&gt;",""))</f>
        <v/>
      </c>
      <c r="G31" t="str">
        <f>IF(Data!C31&lt;&gt;"","",IF(Data!D31&lt;&gt;"","&lt;attribute attribute=""aR40kIqUVTV"" displayName=""Date of initiation into lifelong ART"" value="""&amp;Data!I31&amp;"""/&gt;&lt;attribute attribute=""Bv3XbmGMmrW"" displayName=""ART patient number""  value="""&amp;Data!D31&amp;"""/&gt;",""))</f>
        <v/>
      </c>
      <c r="H31" t="str">
        <f ca="1">IF(Data!H31="END","&lt;/attributes&gt;&lt;/trackedEntityInstance&gt;",IF(Data!B31="",IF(Data!H31&lt;&gt;"","&lt;/attributes&gt;&lt;relationships&gt;&lt;relationship&gt;&lt;relationshipName&gt;Mother to child&lt;/relationshipName&gt;&lt;relationshipType&gt;frS8ibCkbfN&lt;/relationshipType&gt;&lt;relationship&gt;"&amp; Data!H31 &amp; "&lt;/relationship&gt;&lt;from&gt;&lt;trackedEntityInstance trackedEntityInstance=""" &amp; Data!I31 &amp; """/&gt;&lt;/from&gt;&lt;to&gt;&lt;trackedEntityInstance trackedEntityInstance=""" &amp; Data!J31 &amp; """/&gt;&lt;/to&gt;&lt;/relationship&gt;&lt;/relationships&gt;&lt;/trackedEntityInstance&gt;",""),""))</f>
        <v/>
      </c>
    </row>
    <row r="32" spans="1:8" x14ac:dyDescent="0.3">
      <c r="A32" s="9" t="str">
        <f>IF(Data!A32&lt;&gt;"","&lt;trackedEntityInstance orgUnit="""&amp;VLOOKUP(Data!A32,Reference!$A$6:$B$7,2,FALSE)&amp;""" trackedEntityInstance="""&amp;Data!B32&amp;""" trackedEntityType="""&amp;VLOOKUP(Data!C32,Reference!$A$2:$C$3,3,FALSE)&amp;"""&gt;","")</f>
        <v/>
      </c>
      <c r="B32" t="str">
        <f>IF(Data!A32&lt;&gt;"","&lt;enrollments&gt;&lt;enrollment enrollment="""&amp;Data!E32&amp;""" orgUnit="""&amp; VLOOKUP(Data!D32,Reference!$A$6:$B$7,2,FALSE) &amp;""" program=""" &amp; VLOOKUP(Data!C32,Reference!$A$2:$C$3,2,FALSE) &amp; """&gt;&lt;enrollmentDate&gt;"&amp;Data!G32&amp;"&lt;/enrollmentDate&gt;&lt;incidentDate&gt;"&amp;Data!I32&amp;"&lt;/incidentDate&gt;&lt;status&gt;"&amp;Data!J32&amp;"&lt;/status&gt;&lt;events&gt;","")</f>
        <v/>
      </c>
      <c r="C32" t="str">
        <f>IF(Data!A32&lt;&gt;"","",IF(Data!B32&lt;&gt;"","&lt;event dueDate="""&amp;Data!B32&amp;""" event="""&amp;Data!C32&amp; IF(Data!D32="","",""" eventDate="""&amp;Data!D32) &amp;""" orgUnit="""&amp; VLOOKUP(Data!E32,Reference!$A$6:$B$7,2,FALSE) &amp;""" programStage="""&amp;VLOOKUP(Data!F32,Reference!$A$24:$B$31,2,FALSE)&amp;""" status="""&amp;Data!G32&amp;"""&gt;" &amp; IF(Data!H32="","","&lt;completedDate&gt;"&amp;Data!H32&amp;"&lt;/completedDate&gt;") &amp; IF(Data!B33&lt;&gt;"","&lt;/event&gt;",IF(Data!C33="","&lt;/event&gt;","")),""))</f>
        <v/>
      </c>
      <c r="D32" t="str">
        <f>IF(Data!A32&lt;&gt;"","",IF(Data!B32&lt;&gt;"","",IF(Data!C32&lt;&gt;"",IF(Data!B31&lt;&gt;"","&lt;dataValues&gt;","") &amp; "&lt;dataValue dataElement="""&amp;VLOOKUP(Data!C32,Reference!$A$10:$B$21,2,FALSE)&amp;""" value="""&amp;Data!D32&amp;"""/&gt;" &amp; IF(Data!C33="","&lt;/dataValues&gt;&lt;/event&gt;",IF(Data!B33&lt;&gt;"","&lt;/dataValues&gt;&lt;/event&gt;","")),"")))</f>
        <v/>
      </c>
      <c r="E32" t="str">
        <f>IF(Data!C32&lt;&gt;"","",IF(Data!E32&lt;&gt;"","&lt;/events&gt;&lt;/enrollment&gt;&lt;/enrollments&gt;&lt;attributes&gt;&lt;attribute attribute=""xir1M6BCeKy"" displayName=""ANC ID number"" value="""&amp;Data!E32&amp;"""/&gt;",""))</f>
        <v>&lt;/events&gt;&lt;/enrollment&gt;&lt;/enrollments&gt;&lt;attributes&gt;&lt;attribute attribute="xir1M6BCeKy" displayName="ANC ID number" value="2019-12"/&gt;</v>
      </c>
      <c r="F32" t="str">
        <f>IF(Data!C32&lt;&gt;"","",IF(Data!F32&lt;&gt;"","&lt;/events&gt;&lt;/enrollment&gt;&lt;/enrollments&gt;&lt;attributes&gt;&lt;attribute attribute=""dcHt9acQAhW"" displayName=""Child health ID number""  value="""&amp;Data!F32&amp;"""/&gt;",""))</f>
        <v/>
      </c>
      <c r="G32" t="str">
        <f>IF(Data!C32&lt;&gt;"","",IF(Data!D32&lt;&gt;"","&lt;attribute attribute=""aR40kIqUVTV"" displayName=""Date of initiation into lifelong ART"" value="""&amp;Data!I32&amp;"""/&gt;&lt;attribute attribute=""Bv3XbmGMmrW"" displayName=""ART patient number""  value="""&amp;Data!D32&amp;"""/&gt;",""))</f>
        <v/>
      </c>
      <c r="H32" t="str">
        <f>IF(Data!H32="END","&lt;/attributes&gt;&lt;/trackedEntityInstance&gt;",IF(Data!B32="",IF(Data!H32&lt;&gt;"","&lt;/attributes&gt;&lt;relationships&gt;&lt;relationship&gt;&lt;relationshipName&gt;Mother to child&lt;/relationshipName&gt;&lt;relationshipType&gt;frS8ibCkbfN&lt;/relationshipType&gt;&lt;relationship&gt;"&amp; Data!H32 &amp; "&lt;/relationship&gt;&lt;from&gt;&lt;trackedEntityInstance trackedEntityInstance=""" &amp; Data!I32 &amp; """/&gt;&lt;/from&gt;&lt;to&gt;&lt;trackedEntityInstance trackedEntityInstance=""" &amp; Data!J32 &amp; """/&gt;&lt;/to&gt;&lt;/relationship&gt;&lt;/relationships&gt;&lt;/trackedEntityInstance&gt;",""),""))</f>
        <v/>
      </c>
    </row>
    <row r="33" spans="1:8" x14ac:dyDescent="0.3">
      <c r="A33" s="9" t="str">
        <f>IF(Data!A33&lt;&gt;"","&lt;trackedEntityInstance orgUnit="""&amp;VLOOKUP(Data!A33,Reference!$A$6:$B$7,2,FALSE)&amp;""" trackedEntityInstance="""&amp;Data!B33&amp;""" trackedEntityType="""&amp;VLOOKUP(Data!C33,Reference!$A$2:$C$3,3,FALSE)&amp;"""&gt;","")</f>
        <v/>
      </c>
      <c r="B33" t="str">
        <f>IF(Data!A33&lt;&gt;"","&lt;enrollments&gt;&lt;enrollment enrollment="""&amp;Data!E33&amp;""" orgUnit="""&amp; VLOOKUP(Data!D33,Reference!$A$6:$B$7,2,FALSE) &amp;""" program=""" &amp; VLOOKUP(Data!C33,Reference!$A$2:$C$3,2,FALSE) &amp; """&gt;&lt;enrollmentDate&gt;"&amp;Data!G33&amp;"&lt;/enrollmentDate&gt;&lt;incidentDate&gt;"&amp;Data!I33&amp;"&lt;/incidentDate&gt;&lt;status&gt;"&amp;Data!J33&amp;"&lt;/status&gt;&lt;events&gt;","")</f>
        <v/>
      </c>
      <c r="C33" t="str">
        <f>IF(Data!A33&lt;&gt;"","",IF(Data!B33&lt;&gt;"","&lt;event dueDate="""&amp;Data!B33&amp;""" event="""&amp;Data!C33&amp; IF(Data!D33="","",""" eventDate="""&amp;Data!D33) &amp;""" orgUnit="""&amp; VLOOKUP(Data!E33,Reference!$A$6:$B$7,2,FALSE) &amp;""" programStage="""&amp;VLOOKUP(Data!F33,Reference!$A$24:$B$31,2,FALSE)&amp;""" status="""&amp;Data!G33&amp;"""&gt;" &amp; IF(Data!H33="","","&lt;completedDate&gt;"&amp;Data!H33&amp;"&lt;/completedDate&gt;") &amp; IF(Data!B34&lt;&gt;"","&lt;/event&gt;",IF(Data!C34="","&lt;/event&gt;","")),""))</f>
        <v/>
      </c>
      <c r="D33" t="str">
        <f>IF(Data!A33&lt;&gt;"","",IF(Data!B33&lt;&gt;"","",IF(Data!C33&lt;&gt;"",IF(Data!B32&lt;&gt;"","&lt;dataValues&gt;","") &amp; "&lt;dataValue dataElement="""&amp;VLOOKUP(Data!C33,Reference!$A$10:$B$21,2,FALSE)&amp;""" value="""&amp;Data!D33&amp;"""/&gt;" &amp; IF(Data!C34="","&lt;/dataValues&gt;&lt;/event&gt;",IF(Data!B34&lt;&gt;"","&lt;/dataValues&gt;&lt;/event&gt;","")),"")))</f>
        <v/>
      </c>
      <c r="E33" t="str">
        <f>IF(Data!C33&lt;&gt;"","",IF(Data!E33&lt;&gt;"","&lt;/events&gt;&lt;/enrollment&gt;&lt;/enrollments&gt;&lt;attributes&gt;&lt;attribute attribute=""xir1M6BCeKy"" displayName=""ANC ID number"" value="""&amp;Data!E33&amp;"""/&gt;",""))</f>
        <v/>
      </c>
      <c r="F33" t="str">
        <f>IF(Data!C33&lt;&gt;"","",IF(Data!F33&lt;&gt;"","&lt;/events&gt;&lt;/enrollment&gt;&lt;/enrollments&gt;&lt;attributes&gt;&lt;attribute attribute=""dcHt9acQAhW"" displayName=""Child health ID number""  value="""&amp;Data!F33&amp;"""/&gt;",""))</f>
        <v/>
      </c>
      <c r="G33" t="str">
        <f>IF(Data!C33&lt;&gt;"","",IF(Data!D33&lt;&gt;"","&lt;attribute attribute=""aR40kIqUVTV"" displayName=""Date of initiation into lifelong ART"" value="""&amp;Data!I33&amp;"""/&gt;&lt;attribute attribute=""Bv3XbmGMmrW"" displayName=""ART patient number""  value="""&amp;Data!D33&amp;"""/&gt;",""))</f>
        <v>&lt;attribute attribute="aR40kIqUVTV" displayName="Date of initiation into lifelong ART" value="2018-02-01"/&gt;&lt;attribute attribute="Bv3XbmGMmrW" displayName="ART patient number"  value="ART-15"/&gt;</v>
      </c>
      <c r="H33" t="str">
        <f>IF(Data!H33="END","&lt;/attributes&gt;&lt;/trackedEntityInstance&gt;",IF(Data!B33="",IF(Data!H33&lt;&gt;"","&lt;/attributes&gt;&lt;relationships&gt;&lt;relationship&gt;&lt;relationshipName&gt;Mother to child&lt;/relationshipName&gt;&lt;relationshipType&gt;frS8ibCkbfN&lt;/relationshipType&gt;&lt;relationship&gt;"&amp; Data!H33 &amp; "&lt;/relationship&gt;&lt;from&gt;&lt;trackedEntityInstance trackedEntityInstance=""" &amp; Data!I33 &amp; """/&gt;&lt;/from&gt;&lt;to&gt;&lt;trackedEntityInstance trackedEntityInstance=""" &amp; Data!J33 &amp; """/&gt;&lt;/to&gt;&lt;/relationship&gt;&lt;/relationships&gt;&lt;/trackedEntityInstance&gt;",""),""))</f>
        <v/>
      </c>
    </row>
    <row r="34" spans="1:8" x14ac:dyDescent="0.3">
      <c r="A34" s="9" t="str">
        <f>IF(Data!A34&lt;&gt;"","&lt;trackedEntityInstance orgUnit="""&amp;VLOOKUP(Data!A34,Reference!$A$6:$B$7,2,FALSE)&amp;""" trackedEntityInstance="""&amp;Data!B34&amp;""" trackedEntityType="""&amp;VLOOKUP(Data!C34,Reference!$A$2:$C$3,3,FALSE)&amp;"""&gt;","")</f>
        <v/>
      </c>
      <c r="B34" t="str">
        <f>IF(Data!A34&lt;&gt;"","&lt;enrollments&gt;&lt;enrollment enrollment="""&amp;Data!E34&amp;""" orgUnit="""&amp; VLOOKUP(Data!D34,Reference!$A$6:$B$7,2,FALSE) &amp;""" program=""" &amp; VLOOKUP(Data!C34,Reference!$A$2:$C$3,2,FALSE) &amp; """&gt;&lt;enrollmentDate&gt;"&amp;Data!G34&amp;"&lt;/enrollmentDate&gt;&lt;incidentDate&gt;"&amp;Data!I34&amp;"&lt;/incidentDate&gt;&lt;status&gt;"&amp;Data!J34&amp;"&lt;/status&gt;&lt;events&gt;","")</f>
        <v/>
      </c>
      <c r="C34" t="str">
        <f>IF(Data!A34&lt;&gt;"","",IF(Data!B34&lt;&gt;"","&lt;event dueDate="""&amp;Data!B34&amp;""" event="""&amp;Data!C34&amp; IF(Data!D34="","",""" eventDate="""&amp;Data!D34) &amp;""" orgUnit="""&amp; VLOOKUP(Data!E34,Reference!$A$6:$B$7,2,FALSE) &amp;""" programStage="""&amp;VLOOKUP(Data!F34,Reference!$A$24:$B$31,2,FALSE)&amp;""" status="""&amp;Data!G34&amp;"""&gt;" &amp; IF(Data!H34="","","&lt;completedDate&gt;"&amp;Data!H34&amp;"&lt;/completedDate&gt;") &amp; IF(Data!B35&lt;&gt;"","&lt;/event&gt;",IF(Data!C35="","&lt;/event&gt;","")),""))</f>
        <v/>
      </c>
      <c r="D34" t="str">
        <f>IF(Data!A34&lt;&gt;"","",IF(Data!B34&lt;&gt;"","",IF(Data!C34&lt;&gt;"",IF(Data!B33&lt;&gt;"","&lt;dataValues&gt;","") &amp; "&lt;dataValue dataElement="""&amp;VLOOKUP(Data!C34,Reference!$A$10:$B$21,2,FALSE)&amp;""" value="""&amp;Data!D34&amp;"""/&gt;" &amp; IF(Data!C35="","&lt;/dataValues&gt;&lt;/event&gt;",IF(Data!B35&lt;&gt;"","&lt;/dataValues&gt;&lt;/event&gt;","")),"")))</f>
        <v/>
      </c>
      <c r="E34" t="str">
        <f>IF(Data!C34&lt;&gt;"","",IF(Data!E34&lt;&gt;"","&lt;/events&gt;&lt;/enrollment&gt;&lt;/enrollments&gt;&lt;attributes&gt;&lt;attribute attribute=""xir1M6BCeKy"" displayName=""ANC ID number"" value="""&amp;Data!E34&amp;"""/&gt;",""))</f>
        <v/>
      </c>
      <c r="F34" t="str">
        <f>IF(Data!C34&lt;&gt;"","",IF(Data!F34&lt;&gt;"","&lt;/events&gt;&lt;/enrollment&gt;&lt;/enrollments&gt;&lt;attributes&gt;&lt;attribute attribute=""dcHt9acQAhW"" displayName=""Child health ID number""  value="""&amp;Data!F34&amp;"""/&gt;",""))</f>
        <v/>
      </c>
      <c r="G34" t="str">
        <f>IF(Data!C34&lt;&gt;"","",IF(Data!D34&lt;&gt;"","&lt;attribute attribute=""aR40kIqUVTV"" displayName=""Date of initiation into lifelong ART"" value="""&amp;Data!I34&amp;"""/&gt;&lt;attribute attribute=""Bv3XbmGMmrW"" displayName=""ART patient number""  value="""&amp;Data!D34&amp;"""/&gt;",""))</f>
        <v/>
      </c>
      <c r="H34" t="str">
        <f>IF(Data!H34="END","&lt;/attributes&gt;&lt;/trackedEntityInstance&gt;",IF(Data!B34="",IF(Data!H34&lt;&gt;"","&lt;/attributes&gt;&lt;relationships&gt;&lt;relationship&gt;&lt;relationshipName&gt;Mother to child&lt;/relationshipName&gt;&lt;relationshipType&gt;frS8ibCkbfN&lt;/relationshipType&gt;&lt;relationship&gt;"&amp; Data!H34 &amp; "&lt;/relationship&gt;&lt;from&gt;&lt;trackedEntityInstance trackedEntityInstance=""" &amp; Data!I34 &amp; """/&gt;&lt;/from&gt;&lt;to&gt;&lt;trackedEntityInstance trackedEntityInstance=""" &amp; Data!J34 &amp; """/&gt;&lt;/to&gt;&lt;/relationship&gt;&lt;/relationships&gt;&lt;/trackedEntityInstance&gt;",""),""))</f>
        <v>&lt;/attributes&gt;&lt;relationships&gt;&lt;relationship&gt;&lt;relationshipName&gt;Mother to child&lt;/relationshipName&gt;&lt;relationshipType&gt;frS8ibCkbfN&lt;/relationshipType&gt;&lt;relationship&gt;XeP3C3wlYOC&lt;/relationship&gt;&lt;from&gt;&lt;trackedEntityInstance trackedEntityInstance="TNVNdUP898X"/&gt;&lt;/from&gt;&lt;to&gt;&lt;trackedEntityInstance trackedEntityInstance="YjsD7ppp7K7"/&gt;&lt;/to&gt;&lt;/relationship&gt;&lt;/relationships&gt;&lt;/trackedEntityInstance&gt;</v>
      </c>
    </row>
    <row r="35" spans="1:8" x14ac:dyDescent="0.3">
      <c r="A35" s="9" t="str">
        <f>IF(Data!A35&lt;&gt;"","&lt;trackedEntityInstance orgUnit="""&amp;VLOOKUP(Data!A35,Reference!$A$6:$B$7,2,FALSE)&amp;""" trackedEntityInstance="""&amp;Data!B35&amp;""" trackedEntityType="""&amp;VLOOKUP(Data!C35,Reference!$A$2:$C$3,3,FALSE)&amp;"""&gt;","")</f>
        <v/>
      </c>
      <c r="B35" t="str">
        <f>IF(Data!A35&lt;&gt;"","&lt;enrollments&gt;&lt;enrollment enrollment="""&amp;Data!E35&amp;""" orgUnit="""&amp; VLOOKUP(Data!D35,Reference!$A$6:$B$7,2,FALSE) &amp;""" program=""" &amp; VLOOKUP(Data!C35,Reference!$A$2:$C$3,2,FALSE) &amp; """&gt;&lt;enrollmentDate&gt;"&amp;Data!G35&amp;"&lt;/enrollmentDate&gt;&lt;incidentDate&gt;"&amp;Data!I35&amp;"&lt;/incidentDate&gt;&lt;status&gt;"&amp;Data!J35&amp;"&lt;/status&gt;&lt;events&gt;","")</f>
        <v/>
      </c>
      <c r="C35" t="str">
        <f>IF(Data!A35&lt;&gt;"","",IF(Data!B35&lt;&gt;"","&lt;event dueDate="""&amp;Data!B35&amp;""" event="""&amp;Data!C35&amp; IF(Data!D35="","",""" eventDate="""&amp;Data!D35) &amp;""" orgUnit="""&amp; VLOOKUP(Data!E35,Reference!$A$6:$B$7,2,FALSE) &amp;""" programStage="""&amp;VLOOKUP(Data!F35,Reference!$A$24:$B$31,2,FALSE)&amp;""" status="""&amp;Data!G35&amp;"""&gt;" &amp; IF(Data!H35="","","&lt;completedDate&gt;"&amp;Data!H35&amp;"&lt;/completedDate&gt;") &amp; IF(Data!B36&lt;&gt;"","&lt;/event&gt;",IF(Data!C36="","&lt;/event&gt;","")),""))</f>
        <v/>
      </c>
      <c r="D35" t="str">
        <f>IF(Data!A35&lt;&gt;"","",IF(Data!B35&lt;&gt;"","",IF(Data!C35&lt;&gt;"",IF(Data!B34&lt;&gt;"","&lt;dataValues&gt;","") &amp; "&lt;dataValue dataElement="""&amp;VLOOKUP(Data!C35,Reference!$A$10:$B$21,2,FALSE)&amp;""" value="""&amp;Data!D35&amp;"""/&gt;" &amp; IF(Data!C36="","&lt;/dataValues&gt;&lt;/event&gt;",IF(Data!B36&lt;&gt;"","&lt;/dataValues&gt;&lt;/event&gt;","")),"")))</f>
        <v/>
      </c>
      <c r="E35" t="str">
        <f>IF(Data!C35&lt;&gt;"","",IF(Data!E35&lt;&gt;"","&lt;/events&gt;&lt;/enrollment&gt;&lt;/enrollments&gt;&lt;attributes&gt;&lt;attribute attribute=""xir1M6BCeKy"" displayName=""ANC ID number"" value="""&amp;Data!E35&amp;"""/&gt;",""))</f>
        <v/>
      </c>
      <c r="F35" t="str">
        <f>IF(Data!C35&lt;&gt;"","",IF(Data!F35&lt;&gt;"","&lt;/events&gt;&lt;/enrollment&gt;&lt;/enrollments&gt;&lt;attributes&gt;&lt;attribute attribute=""dcHt9acQAhW"" displayName=""Child health ID number""  value="""&amp;Data!F35&amp;"""/&gt;",""))</f>
        <v/>
      </c>
      <c r="G35" t="str">
        <f>IF(Data!C35&lt;&gt;"","",IF(Data!D35&lt;&gt;"","&lt;attribute attribute=""aR40kIqUVTV"" displayName=""Date of initiation into lifelong ART"" value="""&amp;Data!I35&amp;"""/&gt;&lt;attribute attribute=""Bv3XbmGMmrW"" displayName=""ART patient number""  value="""&amp;Data!D35&amp;"""/&gt;",""))</f>
        <v/>
      </c>
      <c r="H35" t="str">
        <f>IF(Data!H35="END","&lt;/attributes&gt;&lt;/trackedEntityInstance&gt;",IF(Data!B35="",IF(Data!H35&lt;&gt;"","&lt;/attributes&gt;&lt;relationships&gt;&lt;relationship&gt;&lt;relationshipName&gt;Mother to child&lt;/relationshipName&gt;&lt;relationshipType&gt;frS8ibCkbfN&lt;/relationshipType&gt;&lt;relationship&gt;"&amp; Data!H35 &amp; "&lt;/relationship&gt;&lt;from&gt;&lt;trackedEntityInstance trackedEntityInstance=""" &amp; Data!I35 &amp; """/&gt;&lt;/from&gt;&lt;to&gt;&lt;trackedEntityInstance trackedEntityInstance=""" &amp; Data!J35 &amp; """/&gt;&lt;/to&gt;&lt;/relationship&gt;&lt;/relationships&gt;&lt;/trackedEntityInstance&gt;",""),""))</f>
        <v/>
      </c>
    </row>
    <row r="36" spans="1:8" x14ac:dyDescent="0.3">
      <c r="A36" s="9" t="str">
        <f>IF(Data!A36&lt;&gt;"","&lt;trackedEntityInstance orgUnit="""&amp;VLOOKUP(Data!A36,Reference!$A$6:$B$7,2,FALSE)&amp;""" trackedEntityInstance="""&amp;Data!B36&amp;""" trackedEntityType="""&amp;VLOOKUP(Data!C36,Reference!$A$2:$C$3,3,FALSE)&amp;"""&gt;","")</f>
        <v>&lt;trackedEntityInstance orgUnit="DiszpKrYNg8" trackedEntityInstance="YjsD7ppp7K7" trackedEntityType="u3HLkWmVOjQ"&gt;</v>
      </c>
      <c r="B36" t="str">
        <f ca="1">IF(Data!A36&lt;&gt;"","&lt;enrollments&gt;&lt;enrollment enrollment="""&amp;Data!E36&amp;""" orgUnit="""&amp; VLOOKUP(Data!D36,Reference!$A$6:$B$7,2,FALSE) &amp;""" program=""" &amp; VLOOKUP(Data!C36,Reference!$A$2:$C$3,2,FALSE) &amp; """&gt;&lt;enrollmentDate&gt;"&amp;Data!G36&amp;"&lt;/enrollmentDate&gt;&lt;incidentDate&gt;"&amp;Data!I36&amp;"&lt;/incidentDate&gt;&lt;status&gt;"&amp;Data!J36&amp;"&lt;/status&gt;&lt;events&gt;","")</f>
        <v>&lt;enrollments&gt;&lt;enrollment enrollment="mCneWDoeHpA" orgUnit="DiszpKrYNg8" program="veFY8HPt5LX"&gt;&lt;enrollmentDate&gt;2019-04-24&lt;/enrollmentDate&gt;&lt;incidentDate&gt;2019-04-24&lt;/incidentDate&gt;&lt;status&gt;ACTIVE&lt;/status&gt;&lt;events&gt;</v>
      </c>
      <c r="C36" t="str">
        <f>IF(Data!A36&lt;&gt;"","",IF(Data!B36&lt;&gt;"","&lt;event dueDate="""&amp;Data!B36&amp;""" event="""&amp;Data!C36&amp; IF(Data!D36="","",""" eventDate="""&amp;Data!D36) &amp;""" orgUnit="""&amp; VLOOKUP(Data!E36,Reference!$A$6:$B$7,2,FALSE) &amp;""" programStage="""&amp;VLOOKUP(Data!F36,Reference!$A$24:$B$31,2,FALSE)&amp;""" status="""&amp;Data!G36&amp;"""&gt;" &amp; IF(Data!H36="","","&lt;completedDate&gt;"&amp;Data!H36&amp;"&lt;/completedDate&gt;") &amp; IF(Data!B37&lt;&gt;"","&lt;/event&gt;",IF(Data!C37="","&lt;/event&gt;","")),""))</f>
        <v/>
      </c>
      <c r="D36" t="str">
        <f>IF(Data!A36&lt;&gt;"","",IF(Data!B36&lt;&gt;"","",IF(Data!C36&lt;&gt;"",IF(Data!B35&lt;&gt;"","&lt;dataValues&gt;","") &amp; "&lt;dataValue dataElement="""&amp;VLOOKUP(Data!C36,Reference!$A$10:$B$21,2,FALSE)&amp;""" value="""&amp;Data!D36&amp;"""/&gt;" &amp; IF(Data!C37="","&lt;/dataValues&gt;&lt;/event&gt;",IF(Data!B37&lt;&gt;"","&lt;/dataValues&gt;&lt;/event&gt;","")),"")))</f>
        <v/>
      </c>
      <c r="E36" t="str">
        <f>IF(Data!C36&lt;&gt;"","",IF(Data!E36&lt;&gt;"","&lt;/events&gt;&lt;/enrollment&gt;&lt;/enrollments&gt;&lt;attributes&gt;&lt;attribute attribute=""xir1M6BCeKy"" displayName=""ANC ID number"" value="""&amp;Data!E36&amp;"""/&gt;",""))</f>
        <v/>
      </c>
      <c r="F36" t="str">
        <f>IF(Data!C36&lt;&gt;"","",IF(Data!F36&lt;&gt;"","&lt;/events&gt;&lt;/enrollment&gt;&lt;/enrollments&gt;&lt;attributes&gt;&lt;attribute attribute=""dcHt9acQAhW"" displayName=""Child health ID number""  value="""&amp;Data!F36&amp;"""/&gt;",""))</f>
        <v/>
      </c>
      <c r="G36" t="str">
        <f>IF(Data!C36&lt;&gt;"","",IF(Data!D36&lt;&gt;"","&lt;attribute attribute=""aR40kIqUVTV"" displayName=""Date of initiation into lifelong ART"" value="""&amp;Data!I36&amp;"""/&gt;&lt;attribute attribute=""Bv3XbmGMmrW"" displayName=""ART patient number""  value="""&amp;Data!D36&amp;"""/&gt;",""))</f>
        <v/>
      </c>
      <c r="H36" t="str">
        <f>IF(Data!H36="END","&lt;/attributes&gt;&lt;/trackedEntityInstance&gt;",IF(Data!B36="",IF(Data!H36&lt;&gt;"","&lt;/attributes&gt;&lt;relationships&gt;&lt;relationship&gt;&lt;relationshipName&gt;Mother to child&lt;/relationshipName&gt;&lt;relationshipType&gt;frS8ibCkbfN&lt;/relationshipType&gt;&lt;relationship&gt;"&amp; Data!H36 &amp; "&lt;/relationship&gt;&lt;from&gt;&lt;trackedEntityInstance trackedEntityInstance=""" &amp; Data!I36 &amp; """/&gt;&lt;/from&gt;&lt;to&gt;&lt;trackedEntityInstance trackedEntityInstance=""" &amp; Data!J36 &amp; """/&gt;&lt;/to&gt;&lt;/relationship&gt;&lt;/relationships&gt;&lt;/trackedEntityInstance&gt;",""),""))</f>
        <v/>
      </c>
    </row>
    <row r="37" spans="1:8" x14ac:dyDescent="0.3">
      <c r="A37" s="9" t="str">
        <f>IF(Data!A37&lt;&gt;"","&lt;trackedEntityInstance orgUnit="""&amp;VLOOKUP(Data!A37,Reference!$A$6:$B$7,2,FALSE)&amp;""" trackedEntityInstance="""&amp;Data!B37&amp;""" trackedEntityType="""&amp;VLOOKUP(Data!C37,Reference!$A$2:$C$3,3,FALSE)&amp;"""&gt;","")</f>
        <v/>
      </c>
      <c r="B37" t="str">
        <f>IF(Data!A37&lt;&gt;"","&lt;enrollments&gt;&lt;enrollment enrollment="""&amp;Data!E37&amp;""" orgUnit="""&amp; VLOOKUP(Data!D37,Reference!$A$6:$B$7,2,FALSE) &amp;""" program=""" &amp; VLOOKUP(Data!C37,Reference!$A$2:$C$3,2,FALSE) &amp; """&gt;&lt;enrollmentDate&gt;"&amp;Data!G37&amp;"&lt;/enrollmentDate&gt;&lt;incidentDate&gt;"&amp;Data!I37&amp;"&lt;/incidentDate&gt;&lt;status&gt;"&amp;Data!J37&amp;"&lt;/status&gt;&lt;events&gt;","")</f>
        <v/>
      </c>
      <c r="C37" t="str">
        <f ca="1">IF(Data!A37&lt;&gt;"","",IF(Data!B37&lt;&gt;"","&lt;event dueDate="""&amp;Data!B37&amp;""" event="""&amp;Data!C37&amp; IF(Data!D37="","",""" eventDate="""&amp;Data!D37) &amp;""" orgUnit="""&amp; VLOOKUP(Data!E37,Reference!$A$6:$B$7,2,FALSE) &amp;""" programStage="""&amp;VLOOKUP(Data!F37,Reference!$A$24:$B$31,2,FALSE)&amp;""" status="""&amp;Data!G37&amp;"""&gt;" &amp; IF(Data!H37="","","&lt;completedDate&gt;"&amp;Data!H37&amp;"&lt;/completedDate&gt;") &amp; IF(Data!B38&lt;&gt;"","&lt;/event&gt;",IF(Data!C38="","&lt;/event&gt;","")),""))</f>
        <v>&lt;event dueDate="2019-04-24" event="hqpZgol7UxF" eventDate="2019-07-02" orgUnit="DiszpKrYNg8" programStage="f9RcSoFLhav" status="COMPLETED"&gt;&lt;completedDate&gt;2019-07-02&lt;/completedDate&gt;</v>
      </c>
      <c r="D37" t="str">
        <f ca="1">IF(Data!A37&lt;&gt;"","",IF(Data!B37&lt;&gt;"","",IF(Data!C37&lt;&gt;"",IF(Data!B36&lt;&gt;"","&lt;dataValues&gt;","") &amp; "&lt;dataValue dataElement="""&amp;VLOOKUP(Data!C37,Reference!$A$10:$B$21,2,FALSE)&amp;""" value="""&amp;Data!D37&amp;"""/&gt;" &amp; IF(Data!C38="","&lt;/dataValues&gt;&lt;/event&gt;",IF(Data!B38&lt;&gt;"","&lt;/dataValues&gt;&lt;/event&gt;","")),"")))</f>
        <v/>
      </c>
      <c r="E37" t="str">
        <f>IF(Data!C37&lt;&gt;"","",IF(Data!E37&lt;&gt;"","&lt;/events&gt;&lt;/enrollment&gt;&lt;/enrollments&gt;&lt;attributes&gt;&lt;attribute attribute=""xir1M6BCeKy"" displayName=""ANC ID number"" value="""&amp;Data!E37&amp;"""/&gt;",""))</f>
        <v/>
      </c>
      <c r="F37" t="str">
        <f>IF(Data!C37&lt;&gt;"","",IF(Data!F37&lt;&gt;"","&lt;/events&gt;&lt;/enrollment&gt;&lt;/enrollments&gt;&lt;attributes&gt;&lt;attribute attribute=""dcHt9acQAhW"" displayName=""Child health ID number""  value="""&amp;Data!F37&amp;"""/&gt;",""))</f>
        <v/>
      </c>
      <c r="G37" t="str">
        <f>IF(Data!C37&lt;&gt;"","",IF(Data!D37&lt;&gt;"","&lt;attribute attribute=""aR40kIqUVTV"" displayName=""Date of initiation into lifelong ART"" value="""&amp;Data!I37&amp;"""/&gt;&lt;attribute attribute=""Bv3XbmGMmrW"" displayName=""ART patient number""  value="""&amp;Data!D37&amp;"""/&gt;",""))</f>
        <v/>
      </c>
      <c r="H37" t="str">
        <f ca="1">IF(Data!H37="END","&lt;/attributes&gt;&lt;/trackedEntityInstance&gt;",IF(Data!B37="",IF(Data!H37&lt;&gt;"","&lt;/attributes&gt;&lt;relationships&gt;&lt;relationship&gt;&lt;relationshipName&gt;Mother to child&lt;/relationshipName&gt;&lt;relationshipType&gt;frS8ibCkbfN&lt;/relationshipType&gt;&lt;relationship&gt;"&amp; Data!H37 &amp; "&lt;/relationship&gt;&lt;from&gt;&lt;trackedEntityInstance trackedEntityInstance=""" &amp; Data!I37 &amp; """/&gt;&lt;/from&gt;&lt;to&gt;&lt;trackedEntityInstance trackedEntityInstance=""" &amp; Data!J37 &amp; """/&gt;&lt;/to&gt;&lt;/relationship&gt;&lt;/relationships&gt;&lt;/trackedEntityInstance&gt;",""),""))</f>
        <v/>
      </c>
    </row>
    <row r="38" spans="1:8" x14ac:dyDescent="0.3">
      <c r="A38" s="9" t="str">
        <f>IF(Data!A38&lt;&gt;"","&lt;trackedEntityInstance orgUnit="""&amp;VLOOKUP(Data!A38,Reference!$A$6:$B$7,2,FALSE)&amp;""" trackedEntityInstance="""&amp;Data!B38&amp;""" trackedEntityType="""&amp;VLOOKUP(Data!C38,Reference!$A$2:$C$3,3,FALSE)&amp;"""&gt;","")</f>
        <v/>
      </c>
      <c r="B38" t="str">
        <f>IF(Data!A38&lt;&gt;"","&lt;enrollments&gt;&lt;enrollment enrollment="""&amp;Data!E38&amp;""" orgUnit="""&amp; VLOOKUP(Data!D38,Reference!$A$6:$B$7,2,FALSE) &amp;""" program=""" &amp; VLOOKUP(Data!C38,Reference!$A$2:$C$3,2,FALSE) &amp; """&gt;&lt;enrollmentDate&gt;"&amp;Data!G38&amp;"&lt;/enrollmentDate&gt;&lt;incidentDate&gt;"&amp;Data!I38&amp;"&lt;/incidentDate&gt;&lt;status&gt;"&amp;Data!J38&amp;"&lt;/status&gt;&lt;events&gt;","")</f>
        <v/>
      </c>
      <c r="C38" t="str">
        <f>IF(Data!A38&lt;&gt;"","",IF(Data!B38&lt;&gt;"","&lt;event dueDate="""&amp;Data!B38&amp;""" event="""&amp;Data!C38&amp; IF(Data!D38="","",""" eventDate="""&amp;Data!D38) &amp;""" orgUnit="""&amp; VLOOKUP(Data!E38,Reference!$A$6:$B$7,2,FALSE) &amp;""" programStage="""&amp;VLOOKUP(Data!F38,Reference!$A$24:$B$31,2,FALSE)&amp;""" status="""&amp;Data!G38&amp;"""&gt;" &amp; IF(Data!H38="","","&lt;completedDate&gt;"&amp;Data!H38&amp;"&lt;/completedDate&gt;") &amp; IF(Data!B39&lt;&gt;"","&lt;/event&gt;",IF(Data!C39="","&lt;/event&gt;","")),""))</f>
        <v/>
      </c>
      <c r="D38" t="str">
        <f ca="1">IF(Data!A38&lt;&gt;"","",IF(Data!B38&lt;&gt;"","",IF(Data!C38&lt;&gt;"",IF(Data!B37&lt;&gt;"","&lt;dataValues&gt;","") &amp; "&lt;dataValue dataElement="""&amp;VLOOKUP(Data!C38,Reference!$A$10:$B$21,2,FALSE)&amp;""" value="""&amp;Data!D38&amp;"""/&gt;" &amp; IF(Data!C39="","&lt;/dataValues&gt;&lt;/event&gt;",IF(Data!B39&lt;&gt;"","&lt;/dataValues&gt;&lt;/event&gt;","")),"")))</f>
        <v>&lt;dataValues&gt;&lt;dataValue dataElement="opL9JMjeGpX" value="0"/&gt;</v>
      </c>
      <c r="E38" t="str">
        <f>IF(Data!C38&lt;&gt;"","",IF(Data!E38&lt;&gt;"","&lt;/events&gt;&lt;/enrollment&gt;&lt;/enrollments&gt;&lt;attributes&gt;&lt;attribute attribute=""xir1M6BCeKy"" displayName=""ANC ID number"" value="""&amp;Data!E38&amp;"""/&gt;",""))</f>
        <v/>
      </c>
      <c r="F38" t="str">
        <f>IF(Data!C38&lt;&gt;"","",IF(Data!F38&lt;&gt;"","&lt;/events&gt;&lt;/enrollment&gt;&lt;/enrollments&gt;&lt;attributes&gt;&lt;attribute attribute=""dcHt9acQAhW"" displayName=""Child health ID number""  value="""&amp;Data!F38&amp;"""/&gt;",""))</f>
        <v/>
      </c>
      <c r="G38" t="str">
        <f>IF(Data!C38&lt;&gt;"","",IF(Data!D38&lt;&gt;"","&lt;attribute attribute=""aR40kIqUVTV"" displayName=""Date of initiation into lifelong ART"" value="""&amp;Data!I38&amp;"""/&gt;&lt;attribute attribute=""Bv3XbmGMmrW"" displayName=""ART patient number""  value="""&amp;Data!D38&amp;"""/&gt;",""))</f>
        <v/>
      </c>
      <c r="H38" t="str">
        <f>IF(Data!H38="END","&lt;/attributes&gt;&lt;/trackedEntityInstance&gt;",IF(Data!B38="",IF(Data!H38&lt;&gt;"","&lt;/attributes&gt;&lt;relationships&gt;&lt;relationship&gt;&lt;relationshipName&gt;Mother to child&lt;/relationshipName&gt;&lt;relationshipType&gt;frS8ibCkbfN&lt;/relationshipType&gt;&lt;relationship&gt;"&amp; Data!H38 &amp; "&lt;/relationship&gt;&lt;from&gt;&lt;trackedEntityInstance trackedEntityInstance=""" &amp; Data!I38 &amp; """/&gt;&lt;/from&gt;&lt;to&gt;&lt;trackedEntityInstance trackedEntityInstance=""" &amp; Data!J38 &amp; """/&gt;&lt;/to&gt;&lt;/relationship&gt;&lt;/relationships&gt;&lt;/trackedEntityInstance&gt;",""),""))</f>
        <v/>
      </c>
    </row>
    <row r="39" spans="1:8" x14ac:dyDescent="0.3">
      <c r="A39" s="9" t="str">
        <f>IF(Data!A39&lt;&gt;"","&lt;trackedEntityInstance orgUnit="""&amp;VLOOKUP(Data!A39,Reference!$A$6:$B$7,2,FALSE)&amp;""" trackedEntityInstance="""&amp;Data!B39&amp;""" trackedEntityType="""&amp;VLOOKUP(Data!C39,Reference!$A$2:$C$3,3,FALSE)&amp;"""&gt;","")</f>
        <v/>
      </c>
      <c r="B39" t="str">
        <f>IF(Data!A39&lt;&gt;"","&lt;enrollments&gt;&lt;enrollment enrollment="""&amp;Data!E39&amp;""" orgUnit="""&amp; VLOOKUP(Data!D39,Reference!$A$6:$B$7,2,FALSE) &amp;""" program=""" &amp; VLOOKUP(Data!C39,Reference!$A$2:$C$3,2,FALSE) &amp; """&gt;&lt;enrollmentDate&gt;"&amp;Data!G39&amp;"&lt;/enrollmentDate&gt;&lt;incidentDate&gt;"&amp;Data!I39&amp;"&lt;/incidentDate&gt;&lt;status&gt;"&amp;Data!J39&amp;"&lt;/status&gt;&lt;events&gt;","")</f>
        <v/>
      </c>
      <c r="C39" t="str">
        <f>IF(Data!A39&lt;&gt;"","",IF(Data!B39&lt;&gt;"","&lt;event dueDate="""&amp;Data!B39&amp;""" event="""&amp;Data!C39&amp; IF(Data!D39="","",""" eventDate="""&amp;Data!D39) &amp;""" orgUnit="""&amp; VLOOKUP(Data!E39,Reference!$A$6:$B$7,2,FALSE) &amp;""" programStage="""&amp;VLOOKUP(Data!F39,Reference!$A$24:$B$31,2,FALSE)&amp;""" status="""&amp;Data!G39&amp;"""&gt;" &amp; IF(Data!H39="","","&lt;completedDate&gt;"&amp;Data!H39&amp;"&lt;/completedDate&gt;") &amp; IF(Data!B40&lt;&gt;"","&lt;/event&gt;",IF(Data!C40="","&lt;/event&gt;","")),""))</f>
        <v/>
      </c>
      <c r="D39" t="str">
        <f ca="1">IF(Data!A39&lt;&gt;"","",IF(Data!B39&lt;&gt;"","",IF(Data!C39&lt;&gt;"",IF(Data!B38&lt;&gt;"","&lt;dataValues&gt;","") &amp; "&lt;dataValue dataElement="""&amp;VLOOKUP(Data!C39,Reference!$A$10:$B$21,2,FALSE)&amp;""" value="""&amp;Data!D39&amp;"""/&gt;" &amp; IF(Data!C40="","&lt;/dataValues&gt;&lt;/event&gt;",IF(Data!B40&lt;&gt;"","&lt;/dataValues&gt;&lt;/event&gt;","")),"")))</f>
        <v>&lt;dataValue dataElement="Jr8zgBCEbtp" value="2"/&gt;&lt;/dataValues&gt;&lt;/event&gt;</v>
      </c>
      <c r="E39" t="str">
        <f>IF(Data!C39&lt;&gt;"","",IF(Data!E39&lt;&gt;"","&lt;/events&gt;&lt;/enrollment&gt;&lt;/enrollments&gt;&lt;attributes&gt;&lt;attribute attribute=""xir1M6BCeKy"" displayName=""ANC ID number"" value="""&amp;Data!E39&amp;"""/&gt;",""))</f>
        <v/>
      </c>
      <c r="F39" t="str">
        <f>IF(Data!C39&lt;&gt;"","",IF(Data!F39&lt;&gt;"","&lt;/events&gt;&lt;/enrollment&gt;&lt;/enrollments&gt;&lt;attributes&gt;&lt;attribute attribute=""dcHt9acQAhW"" displayName=""Child health ID number""  value="""&amp;Data!F39&amp;"""/&gt;",""))</f>
        <v/>
      </c>
      <c r="G39" t="str">
        <f>IF(Data!C39&lt;&gt;"","",IF(Data!D39&lt;&gt;"","&lt;attribute attribute=""aR40kIqUVTV"" displayName=""Date of initiation into lifelong ART"" value="""&amp;Data!I39&amp;"""/&gt;&lt;attribute attribute=""Bv3XbmGMmrW"" displayName=""ART patient number""  value="""&amp;Data!D39&amp;"""/&gt;",""))</f>
        <v/>
      </c>
      <c r="H39" t="str">
        <f>IF(Data!H39="END","&lt;/attributes&gt;&lt;/trackedEntityInstance&gt;",IF(Data!B39="",IF(Data!H39&lt;&gt;"","&lt;/attributes&gt;&lt;relationships&gt;&lt;relationship&gt;&lt;relationshipName&gt;Mother to child&lt;/relationshipName&gt;&lt;relationshipType&gt;frS8ibCkbfN&lt;/relationshipType&gt;&lt;relationship&gt;"&amp; Data!H39 &amp; "&lt;/relationship&gt;&lt;from&gt;&lt;trackedEntityInstance trackedEntityInstance=""" &amp; Data!I39 &amp; """/&gt;&lt;/from&gt;&lt;to&gt;&lt;trackedEntityInstance trackedEntityInstance=""" &amp; Data!J39 &amp; """/&gt;&lt;/to&gt;&lt;/relationship&gt;&lt;/relationships&gt;&lt;/trackedEntityInstance&gt;",""),""))</f>
        <v/>
      </c>
    </row>
    <row r="40" spans="1:8" x14ac:dyDescent="0.3">
      <c r="A40" s="9" t="str">
        <f>IF(Data!A40&lt;&gt;"","&lt;trackedEntityInstance orgUnit="""&amp;VLOOKUP(Data!A40,Reference!$A$6:$B$7,2,FALSE)&amp;""" trackedEntityInstance="""&amp;Data!B40&amp;""" trackedEntityType="""&amp;VLOOKUP(Data!C40,Reference!$A$2:$C$3,3,FALSE)&amp;"""&gt;","")</f>
        <v/>
      </c>
      <c r="B40" t="str">
        <f>IF(Data!A40&lt;&gt;"","&lt;enrollments&gt;&lt;enrollment enrollment="""&amp;Data!E40&amp;""" orgUnit="""&amp; VLOOKUP(Data!D40,Reference!$A$6:$B$7,2,FALSE) &amp;""" program=""" &amp; VLOOKUP(Data!C40,Reference!$A$2:$C$3,2,FALSE) &amp; """&gt;&lt;enrollmentDate&gt;"&amp;Data!G40&amp;"&lt;/enrollmentDate&gt;&lt;incidentDate&gt;"&amp;Data!I40&amp;"&lt;/incidentDate&gt;&lt;status&gt;"&amp;Data!J40&amp;"&lt;/status&gt;&lt;events&gt;","")</f>
        <v/>
      </c>
      <c r="C40" t="str">
        <f ca="1">IF(Data!A40&lt;&gt;"","",IF(Data!B40&lt;&gt;"","&lt;event dueDate="""&amp;Data!B40&amp;""" event="""&amp;Data!C40&amp; IF(Data!D40="","",""" eventDate="""&amp;Data!D40) &amp;""" orgUnit="""&amp; VLOOKUP(Data!E40,Reference!$A$6:$B$7,2,FALSE) &amp;""" programStage="""&amp;VLOOKUP(Data!F40,Reference!$A$24:$B$31,2,FALSE)&amp;""" status="""&amp;Data!G40&amp;"""&gt;" &amp; IF(Data!H40="","","&lt;completedDate&gt;"&amp;Data!H40&amp;"&lt;/completedDate&gt;") &amp; IF(Data!B41&lt;&gt;"","&lt;/event&gt;",IF(Data!C41="","&lt;/event&gt;","")),""))</f>
        <v>&lt;event dueDate="2019-10-23" event="FgIa6VeTUvx" orgUnit="DiszpKrYNg8" programStage="K6REBmMIWw3" status="SCHEDULE"&gt;&lt;/event&gt;</v>
      </c>
      <c r="D40" t="str">
        <f ca="1">IF(Data!A40&lt;&gt;"","",IF(Data!B40&lt;&gt;"","",IF(Data!C40&lt;&gt;"",IF(Data!B39&lt;&gt;"","&lt;dataValues&gt;","") &amp; "&lt;dataValue dataElement="""&amp;VLOOKUP(Data!C40,Reference!$A$10:$B$21,2,FALSE)&amp;""" value="""&amp;Data!D40&amp;"""/&gt;" &amp; IF(Data!C41="","&lt;/dataValues&gt;&lt;/event&gt;",IF(Data!B41&lt;&gt;"","&lt;/dataValues&gt;&lt;/event&gt;","")),"")))</f>
        <v/>
      </c>
      <c r="E40" t="str">
        <f>IF(Data!C40&lt;&gt;"","",IF(Data!E40&lt;&gt;"","&lt;/events&gt;&lt;/enrollment&gt;&lt;/enrollments&gt;&lt;attributes&gt;&lt;attribute attribute=""xir1M6BCeKy"" displayName=""ANC ID number"" value="""&amp;Data!E40&amp;"""/&gt;",""))</f>
        <v/>
      </c>
      <c r="F40" t="str">
        <f>IF(Data!C40&lt;&gt;"","",IF(Data!F40&lt;&gt;"","&lt;/events&gt;&lt;/enrollment&gt;&lt;/enrollments&gt;&lt;attributes&gt;&lt;attribute attribute=""dcHt9acQAhW"" displayName=""Child health ID number""  value="""&amp;Data!F40&amp;"""/&gt;",""))</f>
        <v/>
      </c>
      <c r="G40" t="str">
        <f>IF(Data!C40&lt;&gt;"","",IF(Data!D40&lt;&gt;"","&lt;attribute attribute=""aR40kIqUVTV"" displayName=""Date of initiation into lifelong ART"" value="""&amp;Data!I40&amp;"""/&gt;&lt;attribute attribute=""Bv3XbmGMmrW"" displayName=""ART patient number""  value="""&amp;Data!D40&amp;"""/&gt;",""))</f>
        <v/>
      </c>
      <c r="H40" t="str">
        <f ca="1">IF(Data!H40="END","&lt;/attributes&gt;&lt;/trackedEntityInstance&gt;",IF(Data!B40="",IF(Data!H40&lt;&gt;"","&lt;/attributes&gt;&lt;relationships&gt;&lt;relationship&gt;&lt;relationshipName&gt;Mother to child&lt;/relationshipName&gt;&lt;relationshipType&gt;frS8ibCkbfN&lt;/relationshipType&gt;&lt;relationship&gt;"&amp; Data!H40 &amp; "&lt;/relationship&gt;&lt;from&gt;&lt;trackedEntityInstance trackedEntityInstance=""" &amp; Data!I40 &amp; """/&gt;&lt;/from&gt;&lt;to&gt;&lt;trackedEntityInstance trackedEntityInstance=""" &amp; Data!J40 &amp; """/&gt;&lt;/to&gt;&lt;/relationship&gt;&lt;/relationships&gt;&lt;/trackedEntityInstance&gt;",""),""))</f>
        <v/>
      </c>
    </row>
    <row r="41" spans="1:8" x14ac:dyDescent="0.3">
      <c r="A41" s="9" t="str">
        <f>IF(Data!A41&lt;&gt;"","&lt;trackedEntityInstance orgUnit="""&amp;VLOOKUP(Data!A41,Reference!$A$6:$B$7,2,FALSE)&amp;""" trackedEntityInstance="""&amp;Data!B41&amp;""" trackedEntityType="""&amp;VLOOKUP(Data!C41,Reference!$A$2:$C$3,3,FALSE)&amp;"""&gt;","")</f>
        <v/>
      </c>
      <c r="B41" t="str">
        <f>IF(Data!A41&lt;&gt;"","&lt;enrollments&gt;&lt;enrollment enrollment="""&amp;Data!E41&amp;""" orgUnit="""&amp; VLOOKUP(Data!D41,Reference!$A$6:$B$7,2,FALSE) &amp;""" program=""" &amp; VLOOKUP(Data!C41,Reference!$A$2:$C$3,2,FALSE) &amp; """&gt;&lt;enrollmentDate&gt;"&amp;Data!G41&amp;"&lt;/enrollmentDate&gt;&lt;incidentDate&gt;"&amp;Data!I41&amp;"&lt;/incidentDate&gt;&lt;status&gt;"&amp;Data!J41&amp;"&lt;/status&gt;&lt;events&gt;","")</f>
        <v/>
      </c>
      <c r="C41" t="str">
        <f>IF(Data!A41&lt;&gt;"","",IF(Data!B41&lt;&gt;"","&lt;event dueDate="""&amp;Data!B41&amp;""" event="""&amp;Data!C41&amp; IF(Data!D41="","",""" eventDate="""&amp;Data!D41) &amp;""" orgUnit="""&amp; VLOOKUP(Data!E41,Reference!$A$6:$B$7,2,FALSE) &amp;""" programStage="""&amp;VLOOKUP(Data!F41,Reference!$A$24:$B$31,2,FALSE)&amp;""" status="""&amp;Data!G41&amp;"""&gt;" &amp; IF(Data!H41="","","&lt;completedDate&gt;"&amp;Data!H41&amp;"&lt;/completedDate&gt;") &amp; IF(Data!B42&lt;&gt;"","&lt;/event&gt;",IF(Data!C42="","&lt;/event&gt;","")),""))</f>
        <v/>
      </c>
      <c r="D41" t="str">
        <f>IF(Data!A41&lt;&gt;"","",IF(Data!B41&lt;&gt;"","",IF(Data!C41&lt;&gt;"",IF(Data!B40&lt;&gt;"","&lt;dataValues&gt;","") &amp; "&lt;dataValue dataElement="""&amp;VLOOKUP(Data!C41,Reference!$A$10:$B$21,2,FALSE)&amp;""" value="""&amp;Data!D41&amp;"""/&gt;" &amp; IF(Data!C42="","&lt;/dataValues&gt;&lt;/event&gt;",IF(Data!B42&lt;&gt;"","&lt;/dataValues&gt;&lt;/event&gt;","")),"")))</f>
        <v/>
      </c>
      <c r="E41" t="str">
        <f>IF(Data!C41&lt;&gt;"","",IF(Data!E41&lt;&gt;"","&lt;/events&gt;&lt;/enrollment&gt;&lt;/enrollments&gt;&lt;attributes&gt;&lt;attribute attribute=""xir1M6BCeKy"" displayName=""ANC ID number"" value="""&amp;Data!E41&amp;"""/&gt;",""))</f>
        <v/>
      </c>
      <c r="F41" t="str">
        <f>IF(Data!C41&lt;&gt;"","",IF(Data!F41&lt;&gt;"","&lt;/events&gt;&lt;/enrollment&gt;&lt;/enrollments&gt;&lt;attributes&gt;&lt;attribute attribute=""dcHt9acQAhW"" displayName=""Child health ID number""  value="""&amp;Data!F41&amp;"""/&gt;",""))</f>
        <v>&lt;/events&gt;&lt;/enrollment&gt;&lt;/enrollments&gt;&lt;attributes&gt;&lt;attribute attribute="dcHt9acQAhW" displayName="Child health ID number"  value="2019-C06"/&gt;</v>
      </c>
      <c r="G41" t="str">
        <f>IF(Data!C41&lt;&gt;"","",IF(Data!D41&lt;&gt;"","&lt;attribute attribute=""aR40kIqUVTV"" displayName=""Date of initiation into lifelong ART"" value="""&amp;Data!I41&amp;"""/&gt;&lt;attribute attribute=""Bv3XbmGMmrW"" displayName=""ART patient number""  value="""&amp;Data!D41&amp;"""/&gt;",""))</f>
        <v/>
      </c>
      <c r="H41" t="str">
        <f>IF(Data!H41="END","&lt;/attributes&gt;&lt;/trackedEntityInstance&gt;",IF(Data!B41="",IF(Data!H41&lt;&gt;"","&lt;/attributes&gt;&lt;relationships&gt;&lt;relationship&gt;&lt;relationshipName&gt;Mother to child&lt;/relationshipName&gt;&lt;relationshipType&gt;frS8ibCkbfN&lt;/relationshipType&gt;&lt;relationship&gt;"&amp; Data!H41 &amp; "&lt;/relationship&gt;&lt;from&gt;&lt;trackedEntityInstance trackedEntityInstance=""" &amp; Data!I41 &amp; """/&gt;&lt;/from&gt;&lt;to&gt;&lt;trackedEntityInstance trackedEntityInstance=""" &amp; Data!J41 &amp; """/&gt;&lt;/to&gt;&lt;/relationship&gt;&lt;/relationships&gt;&lt;/trackedEntityInstance&gt;",""),""))</f>
        <v/>
      </c>
    </row>
    <row r="42" spans="1:8" x14ac:dyDescent="0.3">
      <c r="A42" s="9" t="str">
        <f>IF(Data!A42&lt;&gt;"","&lt;trackedEntityInstance orgUnit="""&amp;VLOOKUP(Data!A42,Reference!$A$6:$B$7,2,FALSE)&amp;""" trackedEntityInstance="""&amp;Data!B42&amp;""" trackedEntityType="""&amp;VLOOKUP(Data!C42,Reference!$A$2:$C$3,3,FALSE)&amp;"""&gt;","")</f>
        <v/>
      </c>
      <c r="B42" t="str">
        <f>IF(Data!A42&lt;&gt;"","&lt;enrollments&gt;&lt;enrollment enrollment="""&amp;Data!E42&amp;""" orgUnit="""&amp; VLOOKUP(Data!D42,Reference!$A$6:$B$7,2,FALSE) &amp;""" program=""" &amp; VLOOKUP(Data!C42,Reference!$A$2:$C$3,2,FALSE) &amp; """&gt;&lt;enrollmentDate&gt;"&amp;Data!G42&amp;"&lt;/enrollmentDate&gt;&lt;incidentDate&gt;"&amp;Data!I42&amp;"&lt;/incidentDate&gt;&lt;status&gt;"&amp;Data!J42&amp;"&lt;/status&gt;&lt;events&gt;","")</f>
        <v/>
      </c>
      <c r="C42" t="str">
        <f>IF(Data!A42&lt;&gt;"","",IF(Data!B42&lt;&gt;"","&lt;event dueDate="""&amp;Data!B42&amp;""" event="""&amp;Data!C42&amp; IF(Data!D42="","",""" eventDate="""&amp;Data!D42) &amp;""" orgUnit="""&amp; VLOOKUP(Data!E42,Reference!$A$6:$B$7,2,FALSE) &amp;""" programStage="""&amp;VLOOKUP(Data!F42,Reference!$A$24:$B$31,2,FALSE)&amp;""" status="""&amp;Data!G42&amp;"""&gt;" &amp; IF(Data!H42="","","&lt;completedDate&gt;"&amp;Data!H42&amp;"&lt;/completedDate&gt;") &amp; IF(Data!B43&lt;&gt;"","&lt;/event&gt;",IF(Data!C43="","&lt;/event&gt;","")),""))</f>
        <v/>
      </c>
      <c r="D42" t="str">
        <f>IF(Data!A42&lt;&gt;"","",IF(Data!B42&lt;&gt;"","",IF(Data!C42&lt;&gt;"",IF(Data!B41&lt;&gt;"","&lt;dataValues&gt;","") &amp; "&lt;dataValue dataElement="""&amp;VLOOKUP(Data!C42,Reference!$A$10:$B$21,2,FALSE)&amp;""" value="""&amp;Data!D42&amp;"""/&gt;" &amp; IF(Data!C43="","&lt;/dataValues&gt;&lt;/event&gt;",IF(Data!B43&lt;&gt;"","&lt;/dataValues&gt;&lt;/event&gt;","")),"")))</f>
        <v/>
      </c>
      <c r="E42" t="str">
        <f>IF(Data!C42&lt;&gt;"","",IF(Data!E42&lt;&gt;"","&lt;/events&gt;&lt;/enrollment&gt;&lt;/enrollments&gt;&lt;attributes&gt;&lt;attribute attribute=""xir1M6BCeKy"" displayName=""ANC ID number"" value="""&amp;Data!E42&amp;"""/&gt;",""))</f>
        <v/>
      </c>
      <c r="F42" t="str">
        <f>IF(Data!C42&lt;&gt;"","",IF(Data!F42&lt;&gt;"","&lt;/events&gt;&lt;/enrollment&gt;&lt;/enrollments&gt;&lt;attributes&gt;&lt;attribute attribute=""dcHt9acQAhW"" displayName=""Child health ID number""  value="""&amp;Data!F42&amp;"""/&gt;",""))</f>
        <v/>
      </c>
      <c r="G42" t="str">
        <f>IF(Data!C42&lt;&gt;"","",IF(Data!D42&lt;&gt;"","&lt;attribute attribute=""aR40kIqUVTV"" displayName=""Date of initiation into lifelong ART"" value="""&amp;Data!I42&amp;"""/&gt;&lt;attribute attribute=""Bv3XbmGMmrW"" displayName=""ART patient number""  value="""&amp;Data!D42&amp;"""/&gt;",""))</f>
        <v/>
      </c>
      <c r="H42" t="str">
        <f>IF(Data!H42="END","&lt;/attributes&gt;&lt;/trackedEntityInstance&gt;",IF(Data!B42="",IF(Data!H42&lt;&gt;"","&lt;/attributes&gt;&lt;relationships&gt;&lt;relationship&gt;&lt;relationshipName&gt;Mother to child&lt;/relationshipName&gt;&lt;relationshipType&gt;frS8ibCkbfN&lt;/relationshipType&gt;&lt;relationship&gt;"&amp; Data!H42 &amp; "&lt;/relationship&gt;&lt;from&gt;&lt;trackedEntityInstance trackedEntityInstance=""" &amp; Data!I42 &amp; """/&gt;&lt;/from&gt;&lt;to&gt;&lt;trackedEntityInstance trackedEntityInstance=""" &amp; Data!J42 &amp; """/&gt;&lt;/to&gt;&lt;/relationship&gt;&lt;/relationships&gt;&lt;/trackedEntityInstance&gt;",""),""))</f>
        <v>&lt;/attributes&gt;&lt;/trackedEntityInstance&gt;</v>
      </c>
    </row>
    <row r="43" spans="1:8" x14ac:dyDescent="0.3">
      <c r="A43" s="9" t="str">
        <f>IF(Data!A43&lt;&gt;"","&lt;trackedEntityInstance orgUnit="""&amp;VLOOKUP(Data!A43,Reference!$A$6:$B$7,2,FALSE)&amp;""" trackedEntityInstance="""&amp;Data!B43&amp;""" trackedEntityType="""&amp;VLOOKUP(Data!C43,Reference!$A$2:$C$3,3,FALSE)&amp;"""&gt;","")</f>
        <v/>
      </c>
      <c r="B43" t="str">
        <f>IF(Data!A43&lt;&gt;"","&lt;enrollments&gt;&lt;enrollment enrollment="""&amp;Data!E43&amp;""" orgUnit="""&amp; VLOOKUP(Data!D43,Reference!$A$6:$B$7,2,FALSE) &amp;""" program=""" &amp; VLOOKUP(Data!C43,Reference!$A$2:$C$3,2,FALSE) &amp; """&gt;&lt;enrollmentDate&gt;"&amp;Data!G43&amp;"&lt;/enrollmentDate&gt;&lt;incidentDate&gt;"&amp;Data!I43&amp;"&lt;/incidentDate&gt;&lt;status&gt;"&amp;Data!J43&amp;"&lt;/status&gt;&lt;events&gt;","")</f>
        <v/>
      </c>
      <c r="C43" t="str">
        <f>IF(Data!A43&lt;&gt;"","",IF(Data!B43&lt;&gt;"","&lt;event dueDate="""&amp;Data!B43&amp;""" event="""&amp;Data!C43&amp; IF(Data!D43="","",""" eventDate="""&amp;Data!D43) &amp;""" orgUnit="""&amp; VLOOKUP(Data!E43,Reference!$A$6:$B$7,2,FALSE) &amp;""" programStage="""&amp;VLOOKUP(Data!F43,Reference!$A$24:$B$31,2,FALSE)&amp;""" status="""&amp;Data!G43&amp;"""&gt;" &amp; IF(Data!H43="","","&lt;completedDate&gt;"&amp;Data!H43&amp;"&lt;/completedDate&gt;") &amp; IF(Data!B44&lt;&gt;"","&lt;/event&gt;",IF(Data!C44="","&lt;/event&gt;","")),""))</f>
        <v/>
      </c>
      <c r="D43" t="str">
        <f>IF(Data!A43&lt;&gt;"","",IF(Data!B43&lt;&gt;"","",IF(Data!C43&lt;&gt;"",IF(Data!B42&lt;&gt;"","&lt;dataValues&gt;","") &amp; "&lt;dataValue dataElement="""&amp;VLOOKUP(Data!C43,Reference!$A$10:$B$21,2,FALSE)&amp;""" value="""&amp;Data!D43&amp;"""/&gt;" &amp; IF(Data!C44="","&lt;/dataValues&gt;&lt;/event&gt;",IF(Data!B44&lt;&gt;"","&lt;/dataValues&gt;&lt;/event&gt;","")),"")))</f>
        <v/>
      </c>
      <c r="E43" t="str">
        <f>IF(Data!C43&lt;&gt;"","",IF(Data!E43&lt;&gt;"","&lt;/events&gt;&lt;/enrollment&gt;&lt;/enrollments&gt;&lt;attributes&gt;&lt;attribute attribute=""xir1M6BCeKy"" displayName=""ANC ID number"" value="""&amp;Data!E43&amp;"""/&gt;",""))</f>
        <v/>
      </c>
      <c r="F43" t="str">
        <f>IF(Data!C43&lt;&gt;"","",IF(Data!F43&lt;&gt;"","&lt;/events&gt;&lt;/enrollment&gt;&lt;/enrollments&gt;&lt;attributes&gt;&lt;attribute attribute=""dcHt9acQAhW"" displayName=""Child health ID number""  value="""&amp;Data!F43&amp;"""/&gt;",""))</f>
        <v/>
      </c>
      <c r="G43" t="str">
        <f>IF(Data!C43&lt;&gt;"","",IF(Data!D43&lt;&gt;"","&lt;attribute attribute=""aR40kIqUVTV"" displayName=""Date of initiation into lifelong ART"" value="""&amp;Data!I43&amp;"""/&gt;&lt;attribute attribute=""Bv3XbmGMmrW"" displayName=""ART patient number""  value="""&amp;Data!D43&amp;"""/&gt;",""))</f>
        <v/>
      </c>
      <c r="H43" t="str">
        <f>IF(Data!H43="END","&lt;/attributes&gt;&lt;/trackedEntityInstance&gt;",IF(Data!B43="",IF(Data!H43&lt;&gt;"","&lt;/attributes&gt;&lt;relationships&gt;&lt;relationship&gt;&lt;relationshipName&gt;Mother to child&lt;/relationshipName&gt;&lt;relationshipType&gt;frS8ibCkbfN&lt;/relationshipType&gt;&lt;relationship&gt;"&amp; Data!H43 &amp; "&lt;/relationship&gt;&lt;from&gt;&lt;trackedEntityInstance trackedEntityInstance=""" &amp; Data!I43 &amp; """/&gt;&lt;/from&gt;&lt;to&gt;&lt;trackedEntityInstance trackedEntityInstance=""" &amp; Data!J43 &amp; """/&gt;&lt;/to&gt;&lt;/relationship&gt;&lt;/relationships&gt;&lt;/trackedEntityInstance&gt;",""),""))</f>
        <v/>
      </c>
    </row>
    <row r="44" spans="1:8" x14ac:dyDescent="0.3">
      <c r="A44" s="9" t="str">
        <f>IF(Data!A44&lt;&gt;"","&lt;trackedEntityInstance orgUnit="""&amp;VLOOKUP(Data!A44,Reference!$A$6:$B$7,2,FALSE)&amp;""" trackedEntityInstance="""&amp;Data!B44&amp;""" trackedEntityType="""&amp;VLOOKUP(Data!C44,Reference!$A$2:$C$3,3,FALSE)&amp;"""&gt;","")</f>
        <v>&lt;trackedEntityInstance orgUnit="DiszpKrYNg8" trackedEntityInstance="DiFVeOSHwQw" trackedEntityType="itdPJqKREKl"&gt;</v>
      </c>
      <c r="B44" t="str">
        <f ca="1">IF(Data!A44&lt;&gt;"","&lt;enrollments&gt;&lt;enrollment enrollment="""&amp;Data!E44&amp;""" orgUnit="""&amp; VLOOKUP(Data!D44,Reference!$A$6:$B$7,2,FALSE) &amp;""" program=""" &amp; VLOOKUP(Data!C44,Reference!$A$2:$C$3,2,FALSE) &amp; """&gt;&lt;enrollmentDate&gt;"&amp;Data!G44&amp;"&lt;/enrollmentDate&gt;&lt;incidentDate&gt;"&amp;Data!I44&amp;"&lt;/incidentDate&gt;&lt;status&gt;"&amp;Data!J44&amp;"&lt;/status&gt;&lt;events&gt;","")</f>
        <v>&lt;enrollments&gt;&lt;enrollment enrollment="lfHynXgq9QT" orgUnit="g8upMTyEZGZ" program="Uoor5hwdr8l"&gt;&lt;enrollmentDate&gt;2019-06-26&lt;/enrollmentDate&gt;&lt;incidentDate&gt;2018-10-08&lt;/incidentDate&gt;&lt;status&gt;ACTIVE&lt;/status&gt;&lt;events&gt;</v>
      </c>
      <c r="C44" t="str">
        <f>IF(Data!A44&lt;&gt;"","",IF(Data!B44&lt;&gt;"","&lt;event dueDate="""&amp;Data!B44&amp;""" event="""&amp;Data!C44&amp; IF(Data!D44="","",""" eventDate="""&amp;Data!D44) &amp;""" orgUnit="""&amp; VLOOKUP(Data!E44,Reference!$A$6:$B$7,2,FALSE) &amp;""" programStage="""&amp;VLOOKUP(Data!F44,Reference!$A$24:$B$31,2,FALSE)&amp;""" status="""&amp;Data!G44&amp;"""&gt;" &amp; IF(Data!H44="","","&lt;completedDate&gt;"&amp;Data!H44&amp;"&lt;/completedDate&gt;") &amp; IF(Data!B45&lt;&gt;"","&lt;/event&gt;",IF(Data!C45="","&lt;/event&gt;","")),""))</f>
        <v/>
      </c>
      <c r="D44" t="str">
        <f>IF(Data!A44&lt;&gt;"","",IF(Data!B44&lt;&gt;"","",IF(Data!C44&lt;&gt;"",IF(Data!B43&lt;&gt;"","&lt;dataValues&gt;","") &amp; "&lt;dataValue dataElement="""&amp;VLOOKUP(Data!C44,Reference!$A$10:$B$21,2,FALSE)&amp;""" value="""&amp;Data!D44&amp;"""/&gt;" &amp; IF(Data!C45="","&lt;/dataValues&gt;&lt;/event&gt;",IF(Data!B45&lt;&gt;"","&lt;/dataValues&gt;&lt;/event&gt;","")),"")))</f>
        <v/>
      </c>
      <c r="E44" t="str">
        <f>IF(Data!C44&lt;&gt;"","",IF(Data!E44&lt;&gt;"","&lt;/events&gt;&lt;/enrollment&gt;&lt;/enrollments&gt;&lt;attributes&gt;&lt;attribute attribute=""xir1M6BCeKy"" displayName=""ANC ID number"" value="""&amp;Data!E44&amp;"""/&gt;",""))</f>
        <v/>
      </c>
      <c r="F44" t="str">
        <f>IF(Data!C44&lt;&gt;"","",IF(Data!F44&lt;&gt;"","&lt;/events&gt;&lt;/enrollment&gt;&lt;/enrollments&gt;&lt;attributes&gt;&lt;attribute attribute=""dcHt9acQAhW"" displayName=""Child health ID number""  value="""&amp;Data!F44&amp;"""/&gt;",""))</f>
        <v/>
      </c>
      <c r="G44" t="str">
        <f>IF(Data!C44&lt;&gt;"","",IF(Data!D44&lt;&gt;"","&lt;attribute attribute=""aR40kIqUVTV"" displayName=""Date of initiation into lifelong ART"" value="""&amp;Data!I44&amp;"""/&gt;&lt;attribute attribute=""Bv3XbmGMmrW"" displayName=""ART patient number""  value="""&amp;Data!D44&amp;"""/&gt;",""))</f>
        <v/>
      </c>
      <c r="H44" t="str">
        <f>IF(Data!H44="END","&lt;/attributes&gt;&lt;/trackedEntityInstance&gt;",IF(Data!B44="",IF(Data!H44&lt;&gt;"","&lt;/attributes&gt;&lt;relationships&gt;&lt;relationship&gt;&lt;relationshipName&gt;Mother to child&lt;/relationshipName&gt;&lt;relationshipType&gt;frS8ibCkbfN&lt;/relationshipType&gt;&lt;relationship&gt;"&amp; Data!H44 &amp; "&lt;/relationship&gt;&lt;from&gt;&lt;trackedEntityInstance trackedEntityInstance=""" &amp; Data!I44 &amp; """/&gt;&lt;/from&gt;&lt;to&gt;&lt;trackedEntityInstance trackedEntityInstance=""" &amp; Data!J44 &amp; """/&gt;&lt;/to&gt;&lt;/relationship&gt;&lt;/relationships&gt;&lt;/trackedEntityInstance&gt;",""),""))</f>
        <v/>
      </c>
    </row>
    <row r="45" spans="1:8" x14ac:dyDescent="0.3">
      <c r="A45" s="9" t="str">
        <f>IF(Data!A45&lt;&gt;"","&lt;trackedEntityInstance orgUnit="""&amp;VLOOKUP(Data!A45,Reference!$A$6:$B$7,2,FALSE)&amp;""" trackedEntityInstance="""&amp;Data!B45&amp;""" trackedEntityType="""&amp;VLOOKUP(Data!C45,Reference!$A$2:$C$3,3,FALSE)&amp;"""&gt;","")</f>
        <v/>
      </c>
      <c r="B45" t="str">
        <f>IF(Data!A45&lt;&gt;"","&lt;enrollments&gt;&lt;enrollment enrollment="""&amp;Data!E45&amp;""" orgUnit="""&amp; VLOOKUP(Data!D45,Reference!$A$6:$B$7,2,FALSE) &amp;""" program=""" &amp; VLOOKUP(Data!C45,Reference!$A$2:$C$3,2,FALSE) &amp; """&gt;&lt;enrollmentDate&gt;"&amp;Data!G45&amp;"&lt;/enrollmentDate&gt;&lt;incidentDate&gt;"&amp;Data!I45&amp;"&lt;/incidentDate&gt;&lt;status&gt;"&amp;Data!J45&amp;"&lt;/status&gt;&lt;events&gt;","")</f>
        <v/>
      </c>
      <c r="C45" t="str">
        <f ca="1">IF(Data!A45&lt;&gt;"","",IF(Data!B45&lt;&gt;"","&lt;event dueDate="""&amp;Data!B45&amp;""" event="""&amp;Data!C45&amp; IF(Data!D45="","",""" eventDate="""&amp;Data!D45) &amp;""" orgUnit="""&amp; VLOOKUP(Data!E45,Reference!$A$6:$B$7,2,FALSE) &amp;""" programStage="""&amp;VLOOKUP(Data!F45,Reference!$A$24:$B$31,2,FALSE)&amp;""" status="""&amp;Data!G45&amp;"""&gt;" &amp; IF(Data!H45="","","&lt;completedDate&gt;"&amp;Data!H45&amp;"&lt;/completedDate&gt;") &amp; IF(Data!B46&lt;&gt;"","&lt;/event&gt;",IF(Data!C46="","&lt;/event&gt;","")),""))</f>
        <v>&lt;event dueDate="2019-06-26" event="oF9DqhF9fTJ" eventDate="2019-06-26" orgUnit="DiszpKrYNg8" programStage="ArQwGycUDjE" status="COMPLETED"&gt;&lt;completedDate&gt;2019-06-26&lt;/completedDate&gt;</v>
      </c>
      <c r="D45" t="str">
        <f ca="1">IF(Data!A45&lt;&gt;"","",IF(Data!B45&lt;&gt;"","",IF(Data!C45&lt;&gt;"",IF(Data!B44&lt;&gt;"","&lt;dataValues&gt;","") &amp; "&lt;dataValue dataElement="""&amp;VLOOKUP(Data!C45,Reference!$A$10:$B$21,2,FALSE)&amp;""" value="""&amp;Data!D45&amp;"""/&gt;" &amp; IF(Data!C46="","&lt;/dataValues&gt;&lt;/event&gt;",IF(Data!B46&lt;&gt;"","&lt;/dataValues&gt;&lt;/event&gt;","")),"")))</f>
        <v/>
      </c>
      <c r="E45" t="str">
        <f>IF(Data!C45&lt;&gt;"","",IF(Data!E45&lt;&gt;"","&lt;/events&gt;&lt;/enrollment&gt;&lt;/enrollments&gt;&lt;attributes&gt;&lt;attribute attribute=""xir1M6BCeKy"" displayName=""ANC ID number"" value="""&amp;Data!E45&amp;"""/&gt;",""))</f>
        <v/>
      </c>
      <c r="F45" t="str">
        <f>IF(Data!C45&lt;&gt;"","",IF(Data!F45&lt;&gt;"","&lt;/events&gt;&lt;/enrollment&gt;&lt;/enrollments&gt;&lt;attributes&gt;&lt;attribute attribute=""dcHt9acQAhW"" displayName=""Child health ID number""  value="""&amp;Data!F45&amp;"""/&gt;",""))</f>
        <v/>
      </c>
      <c r="G45" t="str">
        <f>IF(Data!C45&lt;&gt;"","",IF(Data!D45&lt;&gt;"","&lt;attribute attribute=""aR40kIqUVTV"" displayName=""Date of initiation into lifelong ART"" value="""&amp;Data!I45&amp;"""/&gt;&lt;attribute attribute=""Bv3XbmGMmrW"" displayName=""ART patient number""  value="""&amp;Data!D45&amp;"""/&gt;",""))</f>
        <v/>
      </c>
      <c r="H45" t="str">
        <f ca="1">IF(Data!H45="END","&lt;/attributes&gt;&lt;/trackedEntityInstance&gt;",IF(Data!B45="",IF(Data!H45&lt;&gt;"","&lt;/attributes&gt;&lt;relationships&gt;&lt;relationship&gt;&lt;relationshipName&gt;Mother to child&lt;/relationshipName&gt;&lt;relationshipType&gt;frS8ibCkbfN&lt;/relationshipType&gt;&lt;relationship&gt;"&amp; Data!H45 &amp; "&lt;/relationship&gt;&lt;from&gt;&lt;trackedEntityInstance trackedEntityInstance=""" &amp; Data!I45 &amp; """/&gt;&lt;/from&gt;&lt;to&gt;&lt;trackedEntityInstance trackedEntityInstance=""" &amp; Data!J45 &amp; """/&gt;&lt;/to&gt;&lt;/relationship&gt;&lt;/relationships&gt;&lt;/trackedEntityInstance&gt;",""),""))</f>
        <v/>
      </c>
    </row>
    <row r="46" spans="1:8" x14ac:dyDescent="0.3">
      <c r="A46" s="9" t="str">
        <f>IF(Data!A46&lt;&gt;"","&lt;trackedEntityInstance orgUnit="""&amp;VLOOKUP(Data!A46,Reference!$A$6:$B$7,2,FALSE)&amp;""" trackedEntityInstance="""&amp;Data!B46&amp;""" trackedEntityType="""&amp;VLOOKUP(Data!C46,Reference!$A$2:$C$3,3,FALSE)&amp;"""&gt;","")</f>
        <v/>
      </c>
      <c r="B46" t="str">
        <f>IF(Data!A46&lt;&gt;"","&lt;enrollments&gt;&lt;enrollment enrollment="""&amp;Data!E46&amp;""" orgUnit="""&amp; VLOOKUP(Data!D46,Reference!$A$6:$B$7,2,FALSE) &amp;""" program=""" &amp; VLOOKUP(Data!C46,Reference!$A$2:$C$3,2,FALSE) &amp; """&gt;&lt;enrollmentDate&gt;"&amp;Data!G46&amp;"&lt;/enrollmentDate&gt;&lt;incidentDate&gt;"&amp;Data!I46&amp;"&lt;/incidentDate&gt;&lt;status&gt;"&amp;Data!J46&amp;"&lt;/status&gt;&lt;events&gt;","")</f>
        <v/>
      </c>
      <c r="C46" t="str">
        <f>IF(Data!A46&lt;&gt;"","",IF(Data!B46&lt;&gt;"","&lt;event dueDate="""&amp;Data!B46&amp;""" event="""&amp;Data!C46&amp; IF(Data!D46="","",""" eventDate="""&amp;Data!D46) &amp;""" orgUnit="""&amp; VLOOKUP(Data!E46,Reference!$A$6:$B$7,2,FALSE) &amp;""" programStage="""&amp;VLOOKUP(Data!F46,Reference!$A$24:$B$31,2,FALSE)&amp;""" status="""&amp;Data!G46&amp;"""&gt;" &amp; IF(Data!H46="","","&lt;completedDate&gt;"&amp;Data!H46&amp;"&lt;/completedDate&gt;") &amp; IF(Data!B47&lt;&gt;"","&lt;/event&gt;",IF(Data!C47="","&lt;/event&gt;","")),""))</f>
        <v/>
      </c>
      <c r="D46" t="str">
        <f ca="1">IF(Data!A46&lt;&gt;"","",IF(Data!B46&lt;&gt;"","",IF(Data!C46&lt;&gt;"",IF(Data!B45&lt;&gt;"","&lt;dataValues&gt;","") &amp; "&lt;dataValue dataElement="""&amp;VLOOKUP(Data!C46,Reference!$A$10:$B$21,2,FALSE)&amp;""" value="""&amp;Data!D46&amp;"""/&gt;" &amp; IF(Data!C47="","&lt;/dataValues&gt;&lt;/event&gt;",IF(Data!B47&lt;&gt;"","&lt;/dataValues&gt;&lt;/event&gt;","")),"")))</f>
        <v>&lt;dataValues&gt;&lt;dataValue dataElement="oyIFOXlCfcB" value="1"/&gt;</v>
      </c>
      <c r="E46" t="str">
        <f>IF(Data!C46&lt;&gt;"","",IF(Data!E46&lt;&gt;"","&lt;/events&gt;&lt;/enrollment&gt;&lt;/enrollments&gt;&lt;attributes&gt;&lt;attribute attribute=""xir1M6BCeKy"" displayName=""ANC ID number"" value="""&amp;Data!E46&amp;"""/&gt;",""))</f>
        <v/>
      </c>
      <c r="F46" t="str">
        <f>IF(Data!C46&lt;&gt;"","",IF(Data!F46&lt;&gt;"","&lt;/events&gt;&lt;/enrollment&gt;&lt;/enrollments&gt;&lt;attributes&gt;&lt;attribute attribute=""dcHt9acQAhW"" displayName=""Child health ID number""  value="""&amp;Data!F46&amp;"""/&gt;",""))</f>
        <v/>
      </c>
      <c r="G46" t="str">
        <f>IF(Data!C46&lt;&gt;"","",IF(Data!D46&lt;&gt;"","&lt;attribute attribute=""aR40kIqUVTV"" displayName=""Date of initiation into lifelong ART"" value="""&amp;Data!I46&amp;"""/&gt;&lt;attribute attribute=""Bv3XbmGMmrW"" displayName=""ART patient number""  value="""&amp;Data!D46&amp;"""/&gt;",""))</f>
        <v/>
      </c>
      <c r="H46" t="str">
        <f>IF(Data!H46="END","&lt;/attributes&gt;&lt;/trackedEntityInstance&gt;",IF(Data!B46="",IF(Data!H46&lt;&gt;"","&lt;/attributes&gt;&lt;relationships&gt;&lt;relationship&gt;&lt;relationshipName&gt;Mother to child&lt;/relationshipName&gt;&lt;relationshipType&gt;frS8ibCkbfN&lt;/relationshipType&gt;&lt;relationship&gt;"&amp; Data!H46 &amp; "&lt;/relationship&gt;&lt;from&gt;&lt;trackedEntityInstance trackedEntityInstance=""" &amp; Data!I46 &amp; """/&gt;&lt;/from&gt;&lt;to&gt;&lt;trackedEntityInstance trackedEntityInstance=""" &amp; Data!J46 &amp; """/&gt;&lt;/to&gt;&lt;/relationship&gt;&lt;/relationships&gt;&lt;/trackedEntityInstance&gt;",""),""))</f>
        <v/>
      </c>
    </row>
    <row r="47" spans="1:8" x14ac:dyDescent="0.3">
      <c r="A47" s="9" t="str">
        <f>IF(Data!A47&lt;&gt;"","&lt;trackedEntityInstance orgUnit="""&amp;VLOOKUP(Data!A47,Reference!$A$6:$B$7,2,FALSE)&amp;""" trackedEntityInstance="""&amp;Data!B47&amp;""" trackedEntityType="""&amp;VLOOKUP(Data!C47,Reference!$A$2:$C$3,3,FALSE)&amp;"""&gt;","")</f>
        <v/>
      </c>
      <c r="B47" t="str">
        <f>IF(Data!A47&lt;&gt;"","&lt;enrollments&gt;&lt;enrollment enrollment="""&amp;Data!E47&amp;""" orgUnit="""&amp; VLOOKUP(Data!D47,Reference!$A$6:$B$7,2,FALSE) &amp;""" program=""" &amp; VLOOKUP(Data!C47,Reference!$A$2:$C$3,2,FALSE) &amp; """&gt;&lt;enrollmentDate&gt;"&amp;Data!G47&amp;"&lt;/enrollmentDate&gt;&lt;incidentDate&gt;"&amp;Data!I47&amp;"&lt;/incidentDate&gt;&lt;status&gt;"&amp;Data!J47&amp;"&lt;/status&gt;&lt;events&gt;","")</f>
        <v/>
      </c>
      <c r="C47" t="str">
        <f>IF(Data!A47&lt;&gt;"","",IF(Data!B47&lt;&gt;"","&lt;event dueDate="""&amp;Data!B47&amp;""" event="""&amp;Data!C47&amp; IF(Data!D47="","",""" eventDate="""&amp;Data!D47) &amp;""" orgUnit="""&amp; VLOOKUP(Data!E47,Reference!$A$6:$B$7,2,FALSE) &amp;""" programStage="""&amp;VLOOKUP(Data!F47,Reference!$A$24:$B$31,2,FALSE)&amp;""" status="""&amp;Data!G47&amp;"""&gt;" &amp; IF(Data!H47="","","&lt;completedDate&gt;"&amp;Data!H47&amp;"&lt;/completedDate&gt;") &amp; IF(Data!B48&lt;&gt;"","&lt;/event&gt;",IF(Data!C48="","&lt;/event&gt;","")),""))</f>
        <v/>
      </c>
      <c r="D47" t="str">
        <f>IF(Data!A47&lt;&gt;"","",IF(Data!B47&lt;&gt;"","",IF(Data!C47&lt;&gt;"",IF(Data!B46&lt;&gt;"","&lt;dataValues&gt;","") &amp; "&lt;dataValue dataElement="""&amp;VLOOKUP(Data!C47,Reference!$A$10:$B$21,2,FALSE)&amp;""" value="""&amp;Data!D47&amp;"""/&gt;" &amp; IF(Data!C48="","&lt;/dataValues&gt;&lt;/event&gt;",IF(Data!B48&lt;&gt;"","&lt;/dataValues&gt;&lt;/event&gt;","")),"")))</f>
        <v>&lt;dataValue dataElement="TrbryjbXE3r" value="0"/&gt;</v>
      </c>
      <c r="E47" t="str">
        <f>IF(Data!C47&lt;&gt;"","",IF(Data!E47&lt;&gt;"","&lt;/events&gt;&lt;/enrollment&gt;&lt;/enrollments&gt;&lt;attributes&gt;&lt;attribute attribute=""xir1M6BCeKy"" displayName=""ANC ID number"" value="""&amp;Data!E47&amp;"""/&gt;",""))</f>
        <v/>
      </c>
      <c r="F47" t="str">
        <f>IF(Data!C47&lt;&gt;"","",IF(Data!F47&lt;&gt;"","&lt;/events&gt;&lt;/enrollment&gt;&lt;/enrollments&gt;&lt;attributes&gt;&lt;attribute attribute=""dcHt9acQAhW"" displayName=""Child health ID number""  value="""&amp;Data!F47&amp;"""/&gt;",""))</f>
        <v/>
      </c>
      <c r="G47" t="str">
        <f>IF(Data!C47&lt;&gt;"","",IF(Data!D47&lt;&gt;"","&lt;attribute attribute=""aR40kIqUVTV"" displayName=""Date of initiation into lifelong ART"" value="""&amp;Data!I47&amp;"""/&gt;&lt;attribute attribute=""Bv3XbmGMmrW"" displayName=""ART patient number""  value="""&amp;Data!D47&amp;"""/&gt;",""))</f>
        <v/>
      </c>
      <c r="H47" t="str">
        <f>IF(Data!H47="END","&lt;/attributes&gt;&lt;/trackedEntityInstance&gt;",IF(Data!B47="",IF(Data!H47&lt;&gt;"","&lt;/attributes&gt;&lt;relationships&gt;&lt;relationship&gt;&lt;relationshipName&gt;Mother to child&lt;/relationshipName&gt;&lt;relationshipType&gt;frS8ibCkbfN&lt;/relationshipType&gt;&lt;relationship&gt;"&amp; Data!H47 &amp; "&lt;/relationship&gt;&lt;from&gt;&lt;trackedEntityInstance trackedEntityInstance=""" &amp; Data!I47 &amp; """/&gt;&lt;/from&gt;&lt;to&gt;&lt;trackedEntityInstance trackedEntityInstance=""" &amp; Data!J47 &amp; """/&gt;&lt;/to&gt;&lt;/relationship&gt;&lt;/relationships&gt;&lt;/trackedEntityInstance&gt;",""),""))</f>
        <v/>
      </c>
    </row>
    <row r="48" spans="1:8" x14ac:dyDescent="0.3">
      <c r="A48" s="9" t="str">
        <f>IF(Data!A48&lt;&gt;"","&lt;trackedEntityInstance orgUnit="""&amp;VLOOKUP(Data!A48,Reference!$A$6:$B$7,2,FALSE)&amp;""" trackedEntityInstance="""&amp;Data!B48&amp;""" trackedEntityType="""&amp;VLOOKUP(Data!C48,Reference!$A$2:$C$3,3,FALSE)&amp;"""&gt;","")</f>
        <v/>
      </c>
      <c r="B48" t="str">
        <f>IF(Data!A48&lt;&gt;"","&lt;enrollments&gt;&lt;enrollment enrollment="""&amp;Data!E48&amp;""" orgUnit="""&amp; VLOOKUP(Data!D48,Reference!$A$6:$B$7,2,FALSE) &amp;""" program=""" &amp; VLOOKUP(Data!C48,Reference!$A$2:$C$3,2,FALSE) &amp; """&gt;&lt;enrollmentDate&gt;"&amp;Data!G48&amp;"&lt;/enrollmentDate&gt;&lt;incidentDate&gt;"&amp;Data!I48&amp;"&lt;/incidentDate&gt;&lt;status&gt;"&amp;Data!J48&amp;"&lt;/status&gt;&lt;events&gt;","")</f>
        <v/>
      </c>
      <c r="C48" t="str">
        <f>IF(Data!A48&lt;&gt;"","",IF(Data!B48&lt;&gt;"","&lt;event dueDate="""&amp;Data!B48&amp;""" event="""&amp;Data!C48&amp; IF(Data!D48="","",""" eventDate="""&amp;Data!D48) &amp;""" orgUnit="""&amp; VLOOKUP(Data!E48,Reference!$A$6:$B$7,2,FALSE) &amp;""" programStage="""&amp;VLOOKUP(Data!F48,Reference!$A$24:$B$31,2,FALSE)&amp;""" status="""&amp;Data!G48&amp;"""&gt;" &amp; IF(Data!H48="","","&lt;completedDate&gt;"&amp;Data!H48&amp;"&lt;/completedDate&gt;") &amp; IF(Data!B49&lt;&gt;"","&lt;/event&gt;",IF(Data!C49="","&lt;/event&gt;","")),""))</f>
        <v/>
      </c>
      <c r="D48" t="str">
        <f ca="1">IF(Data!A48&lt;&gt;"","",IF(Data!B48&lt;&gt;"","",IF(Data!C48&lt;&gt;"",IF(Data!B47&lt;&gt;"","&lt;dataValues&gt;","") &amp; "&lt;dataValue dataElement="""&amp;VLOOKUP(Data!C48,Reference!$A$10:$B$21,2,FALSE)&amp;""" value="""&amp;Data!D48&amp;"""/&gt;" &amp; IF(Data!C49="","&lt;/dataValues&gt;&lt;/event&gt;",IF(Data!B49&lt;&gt;"","&lt;/dataValues&gt;&lt;/event&gt;","")),"")))</f>
        <v>&lt;dataValue dataElement="nUicovae8Vo" value="ANC4"/&gt;&lt;/dataValues&gt;&lt;/event&gt;</v>
      </c>
      <c r="E48" t="str">
        <f>IF(Data!C48&lt;&gt;"","",IF(Data!E48&lt;&gt;"","&lt;/events&gt;&lt;/enrollment&gt;&lt;/enrollments&gt;&lt;attributes&gt;&lt;attribute attribute=""xir1M6BCeKy"" displayName=""ANC ID number"" value="""&amp;Data!E48&amp;"""/&gt;",""))</f>
        <v/>
      </c>
      <c r="F48" t="str">
        <f>IF(Data!C48&lt;&gt;"","",IF(Data!F48&lt;&gt;"","&lt;/events&gt;&lt;/enrollment&gt;&lt;/enrollments&gt;&lt;attributes&gt;&lt;attribute attribute=""dcHt9acQAhW"" displayName=""Child health ID number""  value="""&amp;Data!F48&amp;"""/&gt;",""))</f>
        <v/>
      </c>
      <c r="G48" t="str">
        <f>IF(Data!C48&lt;&gt;"","",IF(Data!D48&lt;&gt;"","&lt;attribute attribute=""aR40kIqUVTV"" displayName=""Date of initiation into lifelong ART"" value="""&amp;Data!I48&amp;"""/&gt;&lt;attribute attribute=""Bv3XbmGMmrW"" displayName=""ART patient number""  value="""&amp;Data!D48&amp;"""/&gt;",""))</f>
        <v/>
      </c>
      <c r="H48" t="str">
        <f>IF(Data!H48="END","&lt;/attributes&gt;&lt;/trackedEntityInstance&gt;",IF(Data!B48="",IF(Data!H48&lt;&gt;"","&lt;/attributes&gt;&lt;relationships&gt;&lt;relationship&gt;&lt;relationshipName&gt;Mother to child&lt;/relationshipName&gt;&lt;relationshipType&gt;frS8ibCkbfN&lt;/relationshipType&gt;&lt;relationship&gt;"&amp; Data!H48 &amp; "&lt;/relationship&gt;&lt;from&gt;&lt;trackedEntityInstance trackedEntityInstance=""" &amp; Data!I48 &amp; """/&gt;&lt;/from&gt;&lt;to&gt;&lt;trackedEntityInstance trackedEntityInstance=""" &amp; Data!J48 &amp; """/&gt;&lt;/to&gt;&lt;/relationship&gt;&lt;/relationships&gt;&lt;/trackedEntityInstance&gt;",""),""))</f>
        <v/>
      </c>
    </row>
    <row r="49" spans="1:8" x14ac:dyDescent="0.3">
      <c r="A49" s="9" t="str">
        <f>IF(Data!A49&lt;&gt;"","&lt;trackedEntityInstance orgUnit="""&amp;VLOOKUP(Data!A49,Reference!$A$6:$B$7,2,FALSE)&amp;""" trackedEntityInstance="""&amp;Data!B49&amp;""" trackedEntityType="""&amp;VLOOKUP(Data!C49,Reference!$A$2:$C$3,3,FALSE)&amp;"""&gt;","")</f>
        <v/>
      </c>
      <c r="B49" t="str">
        <f>IF(Data!A49&lt;&gt;"","&lt;enrollments&gt;&lt;enrollment enrollment="""&amp;Data!E49&amp;""" orgUnit="""&amp; VLOOKUP(Data!D49,Reference!$A$6:$B$7,2,FALSE) &amp;""" program=""" &amp; VLOOKUP(Data!C49,Reference!$A$2:$C$3,2,FALSE) &amp; """&gt;&lt;enrollmentDate&gt;"&amp;Data!G49&amp;"&lt;/enrollmentDate&gt;&lt;incidentDate&gt;"&amp;Data!I49&amp;"&lt;/incidentDate&gt;&lt;status&gt;"&amp;Data!J49&amp;"&lt;/status&gt;&lt;events&gt;","")</f>
        <v/>
      </c>
      <c r="C49" t="str">
        <f ca="1">IF(Data!A49&lt;&gt;"","",IF(Data!B49&lt;&gt;"","&lt;event dueDate="""&amp;Data!B49&amp;""" event="""&amp;Data!C49&amp; IF(Data!D49="","",""" eventDate="""&amp;Data!D49) &amp;""" orgUnit="""&amp; VLOOKUP(Data!E49,Reference!$A$6:$B$7,2,FALSE) &amp;""" programStage="""&amp;VLOOKUP(Data!F49,Reference!$A$24:$B$31,2,FALSE)&amp;""" status="""&amp;Data!G49&amp;"""&gt;" &amp; IF(Data!H49="","","&lt;completedDate&gt;"&amp;Data!H49&amp;"&lt;/completedDate&gt;") &amp; IF(Data!B50&lt;&gt;"","&lt;/event&gt;",IF(Data!C50="","&lt;/event&gt;","")),""))</f>
        <v>&lt;event dueDate="2019-09-27" event="M66hqpFXJiF" eventDate="2019-07-08" orgUnit="DiszpKrYNg8" programStage="Enw4VUUgQ7l" status="COMPLETED"&gt;&lt;completedDate&gt;2019-07-08&lt;/completedDate&gt;</v>
      </c>
      <c r="D49" t="str">
        <f ca="1">IF(Data!A49&lt;&gt;"","",IF(Data!B49&lt;&gt;"","",IF(Data!C49&lt;&gt;"",IF(Data!B48&lt;&gt;"","&lt;dataValues&gt;","") &amp; "&lt;dataValue dataElement="""&amp;VLOOKUP(Data!C49,Reference!$A$10:$B$21,2,FALSE)&amp;""" value="""&amp;Data!D49&amp;"""/&gt;" &amp; IF(Data!C50="","&lt;/dataValues&gt;&lt;/event&gt;",IF(Data!B50&lt;&gt;"","&lt;/dataValues&gt;&lt;/event&gt;","")),"")))</f>
        <v/>
      </c>
      <c r="E49" t="str">
        <f>IF(Data!C49&lt;&gt;"","",IF(Data!E49&lt;&gt;"","&lt;/events&gt;&lt;/enrollment&gt;&lt;/enrollments&gt;&lt;attributes&gt;&lt;attribute attribute=""xir1M6BCeKy"" displayName=""ANC ID number"" value="""&amp;Data!E49&amp;"""/&gt;",""))</f>
        <v/>
      </c>
      <c r="F49" t="str">
        <f>IF(Data!C49&lt;&gt;"","",IF(Data!F49&lt;&gt;"","&lt;/events&gt;&lt;/enrollment&gt;&lt;/enrollments&gt;&lt;attributes&gt;&lt;attribute attribute=""dcHt9acQAhW"" displayName=""Child health ID number""  value="""&amp;Data!F49&amp;"""/&gt;",""))</f>
        <v/>
      </c>
      <c r="G49" t="str">
        <f>IF(Data!C49&lt;&gt;"","",IF(Data!D49&lt;&gt;"","&lt;attribute attribute=""aR40kIqUVTV"" displayName=""Date of initiation into lifelong ART"" value="""&amp;Data!I49&amp;"""/&gt;&lt;attribute attribute=""Bv3XbmGMmrW"" displayName=""ART patient number""  value="""&amp;Data!D49&amp;"""/&gt;",""))</f>
        <v/>
      </c>
      <c r="H49" t="str">
        <f ca="1">IF(Data!H49="END","&lt;/attributes&gt;&lt;/trackedEntityInstance&gt;",IF(Data!B49="",IF(Data!H49&lt;&gt;"","&lt;/attributes&gt;&lt;relationships&gt;&lt;relationship&gt;&lt;relationshipName&gt;Mother to child&lt;/relationshipName&gt;&lt;relationshipType&gt;frS8ibCkbfN&lt;/relationshipType&gt;&lt;relationship&gt;"&amp; Data!H49 &amp; "&lt;/relationship&gt;&lt;from&gt;&lt;trackedEntityInstance trackedEntityInstance=""" &amp; Data!I49 &amp; """/&gt;&lt;/from&gt;&lt;to&gt;&lt;trackedEntityInstance trackedEntityInstance=""" &amp; Data!J49 &amp; """/&gt;&lt;/to&gt;&lt;/relationship&gt;&lt;/relationships&gt;&lt;/trackedEntityInstance&gt;",""),""))</f>
        <v/>
      </c>
    </row>
    <row r="50" spans="1:8" x14ac:dyDescent="0.3">
      <c r="A50" s="9" t="str">
        <f>IF(Data!A50&lt;&gt;"","&lt;trackedEntityInstance orgUnit="""&amp;VLOOKUP(Data!A50,Reference!$A$6:$B$7,2,FALSE)&amp;""" trackedEntityInstance="""&amp;Data!B50&amp;""" trackedEntityType="""&amp;VLOOKUP(Data!C50,Reference!$A$2:$C$3,3,FALSE)&amp;"""&gt;","")</f>
        <v/>
      </c>
      <c r="B50" t="str">
        <f>IF(Data!A50&lt;&gt;"","&lt;enrollments&gt;&lt;enrollment enrollment="""&amp;Data!E50&amp;""" orgUnit="""&amp; VLOOKUP(Data!D50,Reference!$A$6:$B$7,2,FALSE) &amp;""" program=""" &amp; VLOOKUP(Data!C50,Reference!$A$2:$C$3,2,FALSE) &amp; """&gt;&lt;enrollmentDate&gt;"&amp;Data!G50&amp;"&lt;/enrollmentDate&gt;&lt;incidentDate&gt;"&amp;Data!I50&amp;"&lt;/incidentDate&gt;&lt;status&gt;"&amp;Data!J50&amp;"&lt;/status&gt;&lt;events&gt;","")</f>
        <v/>
      </c>
      <c r="C50" t="str">
        <f>IF(Data!A50&lt;&gt;"","",IF(Data!B50&lt;&gt;"","&lt;event dueDate="""&amp;Data!B50&amp;""" event="""&amp;Data!C50&amp; IF(Data!D50="","",""" eventDate="""&amp;Data!D50) &amp;""" orgUnit="""&amp; VLOOKUP(Data!E50,Reference!$A$6:$B$7,2,FALSE) &amp;""" programStage="""&amp;VLOOKUP(Data!F50,Reference!$A$24:$B$31,2,FALSE)&amp;""" status="""&amp;Data!G50&amp;"""&gt;" &amp; IF(Data!H50="","","&lt;completedDate&gt;"&amp;Data!H50&amp;"&lt;/completedDate&gt;") &amp; IF(Data!B51&lt;&gt;"","&lt;/event&gt;",IF(Data!C51="","&lt;/event&gt;","")),""))</f>
        <v/>
      </c>
      <c r="D50" t="str">
        <f ca="1">IF(Data!A50&lt;&gt;"","",IF(Data!B50&lt;&gt;"","",IF(Data!C50&lt;&gt;"",IF(Data!B49&lt;&gt;"","&lt;dataValues&gt;","") &amp; "&lt;dataValue dataElement="""&amp;VLOOKUP(Data!C50,Reference!$A$10:$B$21,2,FALSE)&amp;""" value="""&amp;Data!D50&amp;"""/&gt;" &amp; IF(Data!C51="","&lt;/dataValues&gt;&lt;/event&gt;",IF(Data!B51&lt;&gt;"","&lt;/dataValues&gt;&lt;/event&gt;","")),"")))</f>
        <v>&lt;dataValues&gt;&lt;dataValue dataElement="P8SiCumUBYw" value="Central Hospital"/&gt;</v>
      </c>
      <c r="E50" t="str">
        <f>IF(Data!C50&lt;&gt;"","",IF(Data!E50&lt;&gt;"","&lt;/events&gt;&lt;/enrollment&gt;&lt;/enrollments&gt;&lt;attributes&gt;&lt;attribute attribute=""xir1M6BCeKy"" displayName=""ANC ID number"" value="""&amp;Data!E50&amp;"""/&gt;",""))</f>
        <v/>
      </c>
      <c r="F50" t="str">
        <f>IF(Data!C50&lt;&gt;"","",IF(Data!F50&lt;&gt;"","&lt;/events&gt;&lt;/enrollment&gt;&lt;/enrollments&gt;&lt;attributes&gt;&lt;attribute attribute=""dcHt9acQAhW"" displayName=""Child health ID number""  value="""&amp;Data!F50&amp;"""/&gt;",""))</f>
        <v/>
      </c>
      <c r="G50" t="str">
        <f>IF(Data!C50&lt;&gt;"","",IF(Data!D50&lt;&gt;"","&lt;attribute attribute=""aR40kIqUVTV"" displayName=""Date of initiation into lifelong ART"" value="""&amp;Data!I50&amp;"""/&gt;&lt;attribute attribute=""Bv3XbmGMmrW"" displayName=""ART patient number""  value="""&amp;Data!D50&amp;"""/&gt;",""))</f>
        <v/>
      </c>
      <c r="H50" t="str">
        <f>IF(Data!H50="END","&lt;/attributes&gt;&lt;/trackedEntityInstance&gt;",IF(Data!B50="",IF(Data!H50&lt;&gt;"","&lt;/attributes&gt;&lt;relationships&gt;&lt;relationship&gt;&lt;relationshipName&gt;Mother to child&lt;/relationshipName&gt;&lt;relationshipType&gt;frS8ibCkbfN&lt;/relationshipType&gt;&lt;relationship&gt;"&amp; Data!H50 &amp; "&lt;/relationship&gt;&lt;from&gt;&lt;trackedEntityInstance trackedEntityInstance=""" &amp; Data!I50 &amp; """/&gt;&lt;/from&gt;&lt;to&gt;&lt;trackedEntityInstance trackedEntityInstance=""" &amp; Data!J50 &amp; """/&gt;&lt;/to&gt;&lt;/relationship&gt;&lt;/relationships&gt;&lt;/trackedEntityInstance&gt;",""),""))</f>
        <v/>
      </c>
    </row>
    <row r="51" spans="1:8" x14ac:dyDescent="0.3">
      <c r="A51" s="9" t="str">
        <f>IF(Data!A51&lt;&gt;"","&lt;trackedEntityInstance orgUnit="""&amp;VLOOKUP(Data!A51,Reference!$A$6:$B$7,2,FALSE)&amp;""" trackedEntityInstance="""&amp;Data!B51&amp;""" trackedEntityType="""&amp;VLOOKUP(Data!C51,Reference!$A$2:$C$3,3,FALSE)&amp;"""&gt;","")</f>
        <v/>
      </c>
      <c r="B51" t="str">
        <f>IF(Data!A51&lt;&gt;"","&lt;enrollments&gt;&lt;enrollment enrollment="""&amp;Data!E51&amp;""" orgUnit="""&amp; VLOOKUP(Data!D51,Reference!$A$6:$B$7,2,FALSE) &amp;""" program=""" &amp; VLOOKUP(Data!C51,Reference!$A$2:$C$3,2,FALSE) &amp; """&gt;&lt;enrollmentDate&gt;"&amp;Data!G51&amp;"&lt;/enrollmentDate&gt;&lt;incidentDate&gt;"&amp;Data!I51&amp;"&lt;/incidentDate&gt;&lt;status&gt;"&amp;Data!J51&amp;"&lt;/status&gt;&lt;events&gt;","")</f>
        <v/>
      </c>
      <c r="C51" t="str">
        <f>IF(Data!A51&lt;&gt;"","",IF(Data!B51&lt;&gt;"","&lt;event dueDate="""&amp;Data!B51&amp;""" event="""&amp;Data!C51&amp; IF(Data!D51="","",""" eventDate="""&amp;Data!D51) &amp;""" orgUnit="""&amp; VLOOKUP(Data!E51,Reference!$A$6:$B$7,2,FALSE) &amp;""" programStage="""&amp;VLOOKUP(Data!F51,Reference!$A$24:$B$31,2,FALSE)&amp;""" status="""&amp;Data!G51&amp;"""&gt;" &amp; IF(Data!H51="","","&lt;completedDate&gt;"&amp;Data!H51&amp;"&lt;/completedDate&gt;") &amp; IF(Data!B52&lt;&gt;"","&lt;/event&gt;",IF(Data!C52="","&lt;/event&gt;","")),""))</f>
        <v/>
      </c>
      <c r="D51" t="str">
        <f ca="1">IF(Data!A51&lt;&gt;"","",IF(Data!B51&lt;&gt;"","",IF(Data!C51&lt;&gt;"",IF(Data!B50&lt;&gt;"","&lt;dataValues&gt;","") &amp; "&lt;dataValue dataElement="""&amp;VLOOKUP(Data!C51,Reference!$A$10:$B$21,2,FALSE)&amp;""" value="""&amp;Data!D51&amp;"""/&gt;" &amp; IF(Data!C52="","&lt;/dataValues&gt;&lt;/event&gt;",IF(Data!B52&lt;&gt;"","&lt;/dataValues&gt;&lt;/event&gt;","")),"")))</f>
        <v>&lt;dataValue dataElement="Sb1k0Aw2yWG" value="LossOfPregnancy"/&gt;&lt;/dataValues&gt;&lt;/event&gt;</v>
      </c>
      <c r="E51" t="str">
        <f>IF(Data!C51&lt;&gt;"","",IF(Data!E51&lt;&gt;"","&lt;/events&gt;&lt;/enrollment&gt;&lt;/enrollments&gt;&lt;attributes&gt;&lt;attribute attribute=""xir1M6BCeKy"" displayName=""ANC ID number"" value="""&amp;Data!E51&amp;"""/&gt;",""))</f>
        <v/>
      </c>
      <c r="F51" t="str">
        <f>IF(Data!C51&lt;&gt;"","",IF(Data!F51&lt;&gt;"","&lt;/events&gt;&lt;/enrollment&gt;&lt;/enrollments&gt;&lt;attributes&gt;&lt;attribute attribute=""dcHt9acQAhW"" displayName=""Child health ID number""  value="""&amp;Data!F51&amp;"""/&gt;",""))</f>
        <v/>
      </c>
      <c r="G51" t="str">
        <f>IF(Data!C51&lt;&gt;"","",IF(Data!D51&lt;&gt;"","&lt;attribute attribute=""aR40kIqUVTV"" displayName=""Date of initiation into lifelong ART"" value="""&amp;Data!I51&amp;"""/&gt;&lt;attribute attribute=""Bv3XbmGMmrW"" displayName=""ART patient number""  value="""&amp;Data!D51&amp;"""/&gt;",""))</f>
        <v/>
      </c>
      <c r="H51" t="str">
        <f>IF(Data!H51="END","&lt;/attributes&gt;&lt;/trackedEntityInstance&gt;",IF(Data!B51="",IF(Data!H51&lt;&gt;"","&lt;/attributes&gt;&lt;relationships&gt;&lt;relationship&gt;&lt;relationshipName&gt;Mother to child&lt;/relationshipName&gt;&lt;relationshipType&gt;frS8ibCkbfN&lt;/relationshipType&gt;&lt;relationship&gt;"&amp; Data!H51 &amp; "&lt;/relationship&gt;&lt;from&gt;&lt;trackedEntityInstance trackedEntityInstance=""" &amp; Data!I51 &amp; """/&gt;&lt;/from&gt;&lt;to&gt;&lt;trackedEntityInstance trackedEntityInstance=""" &amp; Data!J51 &amp; """/&gt;&lt;/to&gt;&lt;/relationship&gt;&lt;/relationships&gt;&lt;/trackedEntityInstance&gt;",""),""))</f>
        <v/>
      </c>
    </row>
    <row r="52" spans="1:8" x14ac:dyDescent="0.3">
      <c r="A52" s="9" t="str">
        <f>IF(Data!A52&lt;&gt;"","&lt;trackedEntityInstance orgUnit="""&amp;VLOOKUP(Data!A52,Reference!$A$6:$B$7,2,FALSE)&amp;""" trackedEntityInstance="""&amp;Data!B52&amp;""" trackedEntityType="""&amp;VLOOKUP(Data!C52,Reference!$A$2:$C$3,3,FALSE)&amp;"""&gt;","")</f>
        <v/>
      </c>
      <c r="B52" t="str">
        <f>IF(Data!A52&lt;&gt;"","&lt;enrollments&gt;&lt;enrollment enrollment="""&amp;Data!E52&amp;""" orgUnit="""&amp; VLOOKUP(Data!D52,Reference!$A$6:$B$7,2,FALSE) &amp;""" program=""" &amp; VLOOKUP(Data!C52,Reference!$A$2:$C$3,2,FALSE) &amp; """&gt;&lt;enrollmentDate&gt;"&amp;Data!G52&amp;"&lt;/enrollmentDate&gt;&lt;incidentDate&gt;"&amp;Data!I52&amp;"&lt;/incidentDate&gt;&lt;status&gt;"&amp;Data!J52&amp;"&lt;/status&gt;&lt;events&gt;","")</f>
        <v/>
      </c>
      <c r="C52" t="str">
        <f ca="1">IF(Data!A52&lt;&gt;"","",IF(Data!B52&lt;&gt;"","&lt;event dueDate="""&amp;Data!B52&amp;""" event="""&amp;Data!C52&amp; IF(Data!D52="","",""" eventDate="""&amp;Data!D52) &amp;""" orgUnit="""&amp; VLOOKUP(Data!E52,Reference!$A$6:$B$7,2,FALSE) &amp;""" programStage="""&amp;VLOOKUP(Data!F52,Reference!$A$24:$B$31,2,FALSE)&amp;""" status="""&amp;Data!G52&amp;"""&gt;" &amp; IF(Data!H52="","","&lt;completedDate&gt;"&amp;Data!H52&amp;"&lt;/completedDate&gt;") &amp; IF(Data!B53&lt;&gt;"","&lt;/event&gt;",IF(Data!C53="","&lt;/event&gt;","")),""))</f>
        <v>&lt;event dueDate="2019-09-27" event="ggctKQKo1CX" eventDate="2019-07-09" orgUnit="DiszpKrYNg8" programStage="wEHpuTMBib0" status="COMPLETED"&gt;&lt;completedDate&gt;2019-07-09&lt;/completedDate&gt;</v>
      </c>
      <c r="D52" t="str">
        <f ca="1">IF(Data!A52&lt;&gt;"","",IF(Data!B52&lt;&gt;"","",IF(Data!C52&lt;&gt;"",IF(Data!B51&lt;&gt;"","&lt;dataValues&gt;","") &amp; "&lt;dataValue dataElement="""&amp;VLOOKUP(Data!C52,Reference!$A$10:$B$21,2,FALSE)&amp;""" value="""&amp;Data!D52&amp;"""/&gt;" &amp; IF(Data!C53="","&lt;/dataValues&gt;&lt;/event&gt;",IF(Data!B53&lt;&gt;"","&lt;/dataValues&gt;&lt;/event&gt;","")),"")))</f>
        <v/>
      </c>
      <c r="E52" t="str">
        <f>IF(Data!C52&lt;&gt;"","",IF(Data!E52&lt;&gt;"","&lt;/events&gt;&lt;/enrollment&gt;&lt;/enrollments&gt;&lt;attributes&gt;&lt;attribute attribute=""xir1M6BCeKy"" displayName=""ANC ID number"" value="""&amp;Data!E52&amp;"""/&gt;",""))</f>
        <v/>
      </c>
      <c r="F52" t="str">
        <f>IF(Data!C52&lt;&gt;"","",IF(Data!F52&lt;&gt;"","&lt;/events&gt;&lt;/enrollment&gt;&lt;/enrollments&gt;&lt;attributes&gt;&lt;attribute attribute=""dcHt9acQAhW"" displayName=""Child health ID number""  value="""&amp;Data!F52&amp;"""/&gt;",""))</f>
        <v/>
      </c>
      <c r="G52" t="str">
        <f>IF(Data!C52&lt;&gt;"","",IF(Data!D52&lt;&gt;"","&lt;attribute attribute=""aR40kIqUVTV"" displayName=""Date of initiation into lifelong ART"" value="""&amp;Data!I52&amp;"""/&gt;&lt;attribute attribute=""Bv3XbmGMmrW"" displayName=""ART patient number""  value="""&amp;Data!D52&amp;"""/&gt;",""))</f>
        <v/>
      </c>
      <c r="H52" t="str">
        <f ca="1">IF(Data!H52="END","&lt;/attributes&gt;&lt;/trackedEntityInstance&gt;",IF(Data!B52="",IF(Data!H52&lt;&gt;"","&lt;/attributes&gt;&lt;relationships&gt;&lt;relationship&gt;&lt;relationshipName&gt;Mother to child&lt;/relationshipName&gt;&lt;relationshipType&gt;frS8ibCkbfN&lt;/relationshipType&gt;&lt;relationship&gt;"&amp; Data!H52 &amp; "&lt;/relationship&gt;&lt;from&gt;&lt;trackedEntityInstance trackedEntityInstance=""" &amp; Data!I52 &amp; """/&gt;&lt;/from&gt;&lt;to&gt;&lt;trackedEntityInstance trackedEntityInstance=""" &amp; Data!J52 &amp; """/&gt;&lt;/to&gt;&lt;/relationship&gt;&lt;/relationships&gt;&lt;/trackedEntityInstance&gt;",""),""))</f>
        <v/>
      </c>
    </row>
    <row r="53" spans="1:8" x14ac:dyDescent="0.3">
      <c r="A53" s="9" t="str">
        <f>IF(Data!A53&lt;&gt;"","&lt;trackedEntityInstance orgUnit="""&amp;VLOOKUP(Data!A53,Reference!$A$6:$B$7,2,FALSE)&amp;""" trackedEntityInstance="""&amp;Data!B53&amp;""" trackedEntityType="""&amp;VLOOKUP(Data!C53,Reference!$A$2:$C$3,3,FALSE)&amp;"""&gt;","")</f>
        <v/>
      </c>
      <c r="B53" t="str">
        <f>IF(Data!A53&lt;&gt;"","&lt;enrollments&gt;&lt;enrollment enrollment="""&amp;Data!E53&amp;""" orgUnit="""&amp; VLOOKUP(Data!D53,Reference!$A$6:$B$7,2,FALSE) &amp;""" program=""" &amp; VLOOKUP(Data!C53,Reference!$A$2:$C$3,2,FALSE) &amp; """&gt;&lt;enrollmentDate&gt;"&amp;Data!G53&amp;"&lt;/enrollmentDate&gt;&lt;incidentDate&gt;"&amp;Data!I53&amp;"&lt;/incidentDate&gt;&lt;status&gt;"&amp;Data!J53&amp;"&lt;/status&gt;&lt;events&gt;","")</f>
        <v/>
      </c>
      <c r="C53" t="str">
        <f>IF(Data!A53&lt;&gt;"","",IF(Data!B53&lt;&gt;"","&lt;event dueDate="""&amp;Data!B53&amp;""" event="""&amp;Data!C53&amp; IF(Data!D53="","",""" eventDate="""&amp;Data!D53) &amp;""" orgUnit="""&amp; VLOOKUP(Data!E53,Reference!$A$6:$B$7,2,FALSE) &amp;""" programStage="""&amp;VLOOKUP(Data!F53,Reference!$A$24:$B$31,2,FALSE)&amp;""" status="""&amp;Data!G53&amp;"""&gt;" &amp; IF(Data!H53="","","&lt;completedDate&gt;"&amp;Data!H53&amp;"&lt;/completedDate&gt;") &amp; IF(Data!B54&lt;&gt;"","&lt;/event&gt;",IF(Data!C54="","&lt;/event&gt;","")),""))</f>
        <v/>
      </c>
      <c r="D53" t="str">
        <f ca="1">IF(Data!A53&lt;&gt;"","",IF(Data!B53&lt;&gt;"","",IF(Data!C53&lt;&gt;"",IF(Data!B52&lt;&gt;"","&lt;dataValues&gt;","") &amp; "&lt;dataValue dataElement="""&amp;VLOOKUP(Data!C53,Reference!$A$10:$B$21,2,FALSE)&amp;""" value="""&amp;Data!D53&amp;"""/&gt;" &amp; IF(Data!C54="","&lt;/dataValues&gt;&lt;/event&gt;",IF(Data!B54&lt;&gt;"","&lt;/dataValues&gt;&lt;/event&gt;","")),"")))</f>
        <v>&lt;dataValues&gt;&lt;dataValue dataElement="M9zFdeBuAOE" value="1"/&gt;</v>
      </c>
      <c r="E53" t="str">
        <f>IF(Data!C53&lt;&gt;"","",IF(Data!E53&lt;&gt;"","&lt;/events&gt;&lt;/enrollment&gt;&lt;/enrollments&gt;&lt;attributes&gt;&lt;attribute attribute=""xir1M6BCeKy"" displayName=""ANC ID number"" value="""&amp;Data!E53&amp;"""/&gt;",""))</f>
        <v/>
      </c>
      <c r="F53" t="str">
        <f>IF(Data!C53&lt;&gt;"","",IF(Data!F53&lt;&gt;"","&lt;/events&gt;&lt;/enrollment&gt;&lt;/enrollments&gt;&lt;attributes&gt;&lt;attribute attribute=""dcHt9acQAhW"" displayName=""Child health ID number""  value="""&amp;Data!F53&amp;"""/&gt;",""))</f>
        <v/>
      </c>
      <c r="G53" t="str">
        <f>IF(Data!C53&lt;&gt;"","",IF(Data!D53&lt;&gt;"","&lt;attribute attribute=""aR40kIqUVTV"" displayName=""Date of initiation into lifelong ART"" value="""&amp;Data!I53&amp;"""/&gt;&lt;attribute attribute=""Bv3XbmGMmrW"" displayName=""ART patient number""  value="""&amp;Data!D53&amp;"""/&gt;",""))</f>
        <v/>
      </c>
      <c r="H53" t="str">
        <f>IF(Data!H53="END","&lt;/attributes&gt;&lt;/trackedEntityInstance&gt;",IF(Data!B53="",IF(Data!H53&lt;&gt;"","&lt;/attributes&gt;&lt;relationships&gt;&lt;relationship&gt;&lt;relationshipName&gt;Mother to child&lt;/relationshipName&gt;&lt;relationshipType&gt;frS8ibCkbfN&lt;/relationshipType&gt;&lt;relationship&gt;"&amp; Data!H53 &amp; "&lt;/relationship&gt;&lt;from&gt;&lt;trackedEntityInstance trackedEntityInstance=""" &amp; Data!I53 &amp; """/&gt;&lt;/from&gt;&lt;to&gt;&lt;trackedEntityInstance trackedEntityInstance=""" &amp; Data!J53 &amp; """/&gt;&lt;/to&gt;&lt;/relationship&gt;&lt;/relationships&gt;&lt;/trackedEntityInstance&gt;",""),""))</f>
        <v/>
      </c>
    </row>
    <row r="54" spans="1:8" x14ac:dyDescent="0.3">
      <c r="A54" s="9" t="str">
        <f>IF(Data!A54&lt;&gt;"","&lt;trackedEntityInstance orgUnit="""&amp;VLOOKUP(Data!A54,Reference!$A$6:$B$7,2,FALSE)&amp;""" trackedEntityInstance="""&amp;Data!B54&amp;""" trackedEntityType="""&amp;VLOOKUP(Data!C54,Reference!$A$2:$C$3,3,FALSE)&amp;"""&gt;","")</f>
        <v/>
      </c>
      <c r="B54" t="str">
        <f>IF(Data!A54&lt;&gt;"","&lt;enrollments&gt;&lt;enrollment enrollment="""&amp;Data!E54&amp;""" orgUnit="""&amp; VLOOKUP(Data!D54,Reference!$A$6:$B$7,2,FALSE) &amp;""" program=""" &amp; VLOOKUP(Data!C54,Reference!$A$2:$C$3,2,FALSE) &amp; """&gt;&lt;enrollmentDate&gt;"&amp;Data!G54&amp;"&lt;/enrollmentDate&gt;&lt;incidentDate&gt;"&amp;Data!I54&amp;"&lt;/incidentDate&gt;&lt;status&gt;"&amp;Data!J54&amp;"&lt;/status&gt;&lt;events&gt;","")</f>
        <v/>
      </c>
      <c r="C54" t="str">
        <f>IF(Data!A54&lt;&gt;"","",IF(Data!B54&lt;&gt;"","&lt;event dueDate="""&amp;Data!B54&amp;""" event="""&amp;Data!C54&amp; IF(Data!D54="","",""" eventDate="""&amp;Data!D54) &amp;""" orgUnit="""&amp; VLOOKUP(Data!E54,Reference!$A$6:$B$7,2,FALSE) &amp;""" programStage="""&amp;VLOOKUP(Data!F54,Reference!$A$24:$B$31,2,FALSE)&amp;""" status="""&amp;Data!G54&amp;"""&gt;" &amp; IF(Data!H54="","","&lt;completedDate&gt;"&amp;Data!H54&amp;"&lt;/completedDate&gt;") &amp; IF(Data!B55&lt;&gt;"","&lt;/event&gt;",IF(Data!C55="","&lt;/event&gt;","")),""))</f>
        <v/>
      </c>
      <c r="D54" t="str">
        <f>IF(Data!A54&lt;&gt;"","",IF(Data!B54&lt;&gt;"","",IF(Data!C54&lt;&gt;"",IF(Data!B53&lt;&gt;"","&lt;dataValues&gt;","") &amp; "&lt;dataValue dataElement="""&amp;VLOOKUP(Data!C54,Reference!$A$10:$B$21,2,FALSE)&amp;""" value="""&amp;Data!D54&amp;"""/&gt;" &amp; IF(Data!C55="","&lt;/dataValues&gt;&lt;/event&gt;",IF(Data!B55&lt;&gt;"","&lt;/dataValues&gt;&lt;/event&gt;","")),"")))</f>
        <v>&lt;dataValue dataElement="HF4Kkz0Hmwb" value="Njandama Clininc"/&gt;&lt;/dataValues&gt;&lt;/event&gt;</v>
      </c>
      <c r="E54" t="str">
        <f>IF(Data!C54&lt;&gt;"","",IF(Data!E54&lt;&gt;"","&lt;/events&gt;&lt;/enrollment&gt;&lt;/enrollments&gt;&lt;attributes&gt;&lt;attribute attribute=""xir1M6BCeKy"" displayName=""ANC ID number"" value="""&amp;Data!E54&amp;"""/&gt;",""))</f>
        <v/>
      </c>
      <c r="F54" t="str">
        <f>IF(Data!C54&lt;&gt;"","",IF(Data!F54&lt;&gt;"","&lt;/events&gt;&lt;/enrollment&gt;&lt;/enrollments&gt;&lt;attributes&gt;&lt;attribute attribute=""dcHt9acQAhW"" displayName=""Child health ID number""  value="""&amp;Data!F54&amp;"""/&gt;",""))</f>
        <v/>
      </c>
      <c r="G54" t="str">
        <f>IF(Data!C54&lt;&gt;"","",IF(Data!D54&lt;&gt;"","&lt;attribute attribute=""aR40kIqUVTV"" displayName=""Date of initiation into lifelong ART"" value="""&amp;Data!I54&amp;"""/&gt;&lt;attribute attribute=""Bv3XbmGMmrW"" displayName=""ART patient number""  value="""&amp;Data!D54&amp;"""/&gt;",""))</f>
        <v/>
      </c>
      <c r="H54" t="str">
        <f>IF(Data!H54="END","&lt;/attributes&gt;&lt;/trackedEntityInstance&gt;",IF(Data!B54="",IF(Data!H54&lt;&gt;"","&lt;/attributes&gt;&lt;relationships&gt;&lt;relationship&gt;&lt;relationshipName&gt;Mother to child&lt;/relationshipName&gt;&lt;relationshipType&gt;frS8ibCkbfN&lt;/relationshipType&gt;&lt;relationship&gt;"&amp; Data!H54 &amp; "&lt;/relationship&gt;&lt;from&gt;&lt;trackedEntityInstance trackedEntityInstance=""" &amp; Data!I54 &amp; """/&gt;&lt;/from&gt;&lt;to&gt;&lt;trackedEntityInstance trackedEntityInstance=""" &amp; Data!J54 &amp; """/&gt;&lt;/to&gt;&lt;/relationship&gt;&lt;/relationships&gt;&lt;/trackedEntityInstance&gt;",""),""))</f>
        <v/>
      </c>
    </row>
    <row r="55" spans="1:8" x14ac:dyDescent="0.3">
      <c r="A55" s="9" t="str">
        <f>IF(Data!A55&lt;&gt;"","&lt;trackedEntityInstance orgUnit="""&amp;VLOOKUP(Data!A55,Reference!$A$6:$B$7,2,FALSE)&amp;""" trackedEntityInstance="""&amp;Data!B55&amp;""" trackedEntityType="""&amp;VLOOKUP(Data!C55,Reference!$A$2:$C$3,3,FALSE)&amp;"""&gt;","")</f>
        <v/>
      </c>
      <c r="B55" t="str">
        <f>IF(Data!A55&lt;&gt;"","&lt;enrollments&gt;&lt;enrollment enrollment="""&amp;Data!E55&amp;""" orgUnit="""&amp; VLOOKUP(Data!D55,Reference!$A$6:$B$7,2,FALSE) &amp;""" program=""" &amp; VLOOKUP(Data!C55,Reference!$A$2:$C$3,2,FALSE) &amp; """&gt;&lt;enrollmentDate&gt;"&amp;Data!G55&amp;"&lt;/enrollmentDate&gt;&lt;incidentDate&gt;"&amp;Data!I55&amp;"&lt;/incidentDate&gt;&lt;status&gt;"&amp;Data!J55&amp;"&lt;/status&gt;&lt;events&gt;","")</f>
        <v/>
      </c>
      <c r="C55" t="str">
        <f>IF(Data!A55&lt;&gt;"","",IF(Data!B55&lt;&gt;"","&lt;event dueDate="""&amp;Data!B55&amp;""" event="""&amp;Data!C55&amp; IF(Data!D55="","",""" eventDate="""&amp;Data!D55) &amp;""" orgUnit="""&amp; VLOOKUP(Data!E55,Reference!$A$6:$B$7,2,FALSE) &amp;""" programStage="""&amp;VLOOKUP(Data!F55,Reference!$A$24:$B$31,2,FALSE)&amp;""" status="""&amp;Data!G55&amp;"""&gt;" &amp; IF(Data!H55="","","&lt;completedDate&gt;"&amp;Data!H55&amp;"&lt;/completedDate&gt;") &amp; IF(Data!B56&lt;&gt;"","&lt;/event&gt;",IF(Data!C56="","&lt;/event&gt;","")),""))</f>
        <v/>
      </c>
      <c r="D55" t="str">
        <f>IF(Data!A55&lt;&gt;"","",IF(Data!B55&lt;&gt;"","",IF(Data!C55&lt;&gt;"",IF(Data!B54&lt;&gt;"","&lt;dataValues&gt;","") &amp; "&lt;dataValue dataElement="""&amp;VLOOKUP(Data!C55,Reference!$A$10:$B$21,2,FALSE)&amp;""" value="""&amp;Data!D55&amp;"""/&gt;" &amp; IF(Data!C56="","&lt;/dataValues&gt;&lt;/event&gt;",IF(Data!B56&lt;&gt;"","&lt;/dataValues&gt;&lt;/event&gt;","")),"")))</f>
        <v/>
      </c>
      <c r="E55" t="str">
        <f>IF(Data!C55&lt;&gt;"","",IF(Data!E55&lt;&gt;"","&lt;/events&gt;&lt;/enrollment&gt;&lt;/enrollments&gt;&lt;attributes&gt;&lt;attribute attribute=""xir1M6BCeKy"" displayName=""ANC ID number"" value="""&amp;Data!E55&amp;"""/&gt;",""))</f>
        <v>&lt;/events&gt;&lt;/enrollment&gt;&lt;/enrollments&gt;&lt;attributes&gt;&lt;attribute attribute="xir1M6BCeKy" displayName="ANC ID number" value="2019-11"/&gt;</v>
      </c>
      <c r="F55" t="str">
        <f>IF(Data!C55&lt;&gt;"","",IF(Data!F55&lt;&gt;"","&lt;/events&gt;&lt;/enrollment&gt;&lt;/enrollments&gt;&lt;attributes&gt;&lt;attribute attribute=""dcHt9acQAhW"" displayName=""Child health ID number""  value="""&amp;Data!F55&amp;"""/&gt;",""))</f>
        <v/>
      </c>
      <c r="G55" t="str">
        <f>IF(Data!C55&lt;&gt;"","",IF(Data!D55&lt;&gt;"","&lt;attribute attribute=""aR40kIqUVTV"" displayName=""Date of initiation into lifelong ART"" value="""&amp;Data!I55&amp;"""/&gt;&lt;attribute attribute=""Bv3XbmGMmrW"" displayName=""ART patient number""  value="""&amp;Data!D55&amp;"""/&gt;",""))</f>
        <v/>
      </c>
      <c r="H55" t="str">
        <f>IF(Data!H55="END","&lt;/attributes&gt;&lt;/trackedEntityInstance&gt;",IF(Data!B55="",IF(Data!H55&lt;&gt;"","&lt;/attributes&gt;&lt;relationships&gt;&lt;relationship&gt;&lt;relationshipName&gt;Mother to child&lt;/relationshipName&gt;&lt;relationshipType&gt;frS8ibCkbfN&lt;/relationshipType&gt;&lt;relationship&gt;"&amp; Data!H55 &amp; "&lt;/relationship&gt;&lt;from&gt;&lt;trackedEntityInstance trackedEntityInstance=""" &amp; Data!I55 &amp; """/&gt;&lt;/from&gt;&lt;to&gt;&lt;trackedEntityInstance trackedEntityInstance=""" &amp; Data!J55 &amp; """/&gt;&lt;/to&gt;&lt;/relationship&gt;&lt;/relationships&gt;&lt;/trackedEntityInstance&gt;",""),""))</f>
        <v/>
      </c>
    </row>
    <row r="56" spans="1:8" x14ac:dyDescent="0.3">
      <c r="A56" s="9" t="str">
        <f>IF(Data!A56&lt;&gt;"","&lt;trackedEntityInstance orgUnit="""&amp;VLOOKUP(Data!A56,Reference!$A$6:$B$7,2,FALSE)&amp;""" trackedEntityInstance="""&amp;Data!B56&amp;""" trackedEntityType="""&amp;VLOOKUP(Data!C56,Reference!$A$2:$C$3,3,FALSE)&amp;"""&gt;","")</f>
        <v/>
      </c>
      <c r="B56" t="str">
        <f>IF(Data!A56&lt;&gt;"","&lt;enrollments&gt;&lt;enrollment enrollment="""&amp;Data!E56&amp;""" orgUnit="""&amp; VLOOKUP(Data!D56,Reference!$A$6:$B$7,2,FALSE) &amp;""" program=""" &amp; VLOOKUP(Data!C56,Reference!$A$2:$C$3,2,FALSE) &amp; """&gt;&lt;enrollmentDate&gt;"&amp;Data!G56&amp;"&lt;/enrollmentDate&gt;&lt;incidentDate&gt;"&amp;Data!I56&amp;"&lt;/incidentDate&gt;&lt;status&gt;"&amp;Data!J56&amp;"&lt;/status&gt;&lt;events&gt;","")</f>
        <v/>
      </c>
      <c r="C56" t="str">
        <f>IF(Data!A56&lt;&gt;"","",IF(Data!B56&lt;&gt;"","&lt;event dueDate="""&amp;Data!B56&amp;""" event="""&amp;Data!C56&amp; IF(Data!D56="","",""" eventDate="""&amp;Data!D56) &amp;""" orgUnit="""&amp; VLOOKUP(Data!E56,Reference!$A$6:$B$7,2,FALSE) &amp;""" programStage="""&amp;VLOOKUP(Data!F56,Reference!$A$24:$B$31,2,FALSE)&amp;""" status="""&amp;Data!G56&amp;"""&gt;" &amp; IF(Data!H56="","","&lt;completedDate&gt;"&amp;Data!H56&amp;"&lt;/completedDate&gt;") &amp; IF(Data!B57&lt;&gt;"","&lt;/event&gt;",IF(Data!C57="","&lt;/event&gt;","")),""))</f>
        <v/>
      </c>
      <c r="D56" t="str">
        <f>IF(Data!A56&lt;&gt;"","",IF(Data!B56&lt;&gt;"","",IF(Data!C56&lt;&gt;"",IF(Data!B55&lt;&gt;"","&lt;dataValues&gt;","") &amp; "&lt;dataValue dataElement="""&amp;VLOOKUP(Data!C56,Reference!$A$10:$B$21,2,FALSE)&amp;""" value="""&amp;Data!D56&amp;"""/&gt;" &amp; IF(Data!C57="","&lt;/dataValues&gt;&lt;/event&gt;",IF(Data!B57&lt;&gt;"","&lt;/dataValues&gt;&lt;/event&gt;","")),"")))</f>
        <v/>
      </c>
      <c r="E56" t="str">
        <f>IF(Data!C56&lt;&gt;"","",IF(Data!E56&lt;&gt;"","&lt;/events&gt;&lt;/enrollment&gt;&lt;/enrollments&gt;&lt;attributes&gt;&lt;attribute attribute=""xir1M6BCeKy"" displayName=""ANC ID number"" value="""&amp;Data!E56&amp;"""/&gt;",""))</f>
        <v/>
      </c>
      <c r="F56" t="str">
        <f>IF(Data!C56&lt;&gt;"","",IF(Data!F56&lt;&gt;"","&lt;/events&gt;&lt;/enrollment&gt;&lt;/enrollments&gt;&lt;attributes&gt;&lt;attribute attribute=""dcHt9acQAhW"" displayName=""Child health ID number""  value="""&amp;Data!F56&amp;"""/&gt;",""))</f>
        <v/>
      </c>
      <c r="G56" t="str">
        <f>IF(Data!C56&lt;&gt;"","",IF(Data!D56&lt;&gt;"","&lt;attribute attribute=""aR40kIqUVTV"" displayName=""Date of initiation into lifelong ART"" value="""&amp;Data!I56&amp;"""/&gt;&lt;attribute attribute=""Bv3XbmGMmrW"" displayName=""ART patient number""  value="""&amp;Data!D56&amp;"""/&gt;",""))</f>
        <v>&lt;attribute attribute="aR40kIqUVTV" displayName="Date of initiation into lifelong ART" value="2019-06-26"/&gt;&lt;attribute attribute="Bv3XbmGMmrW" displayName="ART patient number"  value="ART-90"/&gt;</v>
      </c>
      <c r="H56" t="str">
        <f>IF(Data!H56="END","&lt;/attributes&gt;&lt;/trackedEntityInstance&gt;",IF(Data!B56="",IF(Data!H56&lt;&gt;"","&lt;/attributes&gt;&lt;relationships&gt;&lt;relationship&gt;&lt;relationshipName&gt;Mother to child&lt;/relationshipName&gt;&lt;relationshipType&gt;frS8ibCkbfN&lt;/relationshipType&gt;&lt;relationship&gt;"&amp; Data!H56 &amp; "&lt;/relationship&gt;&lt;from&gt;&lt;trackedEntityInstance trackedEntityInstance=""" &amp; Data!I56 &amp; """/&gt;&lt;/from&gt;&lt;to&gt;&lt;trackedEntityInstance trackedEntityInstance=""" &amp; Data!J56 &amp; """/&gt;&lt;/to&gt;&lt;/relationship&gt;&lt;/relationships&gt;&lt;/trackedEntityInstance&gt;",""),""))</f>
        <v/>
      </c>
    </row>
    <row r="57" spans="1:8" x14ac:dyDescent="0.3">
      <c r="A57" s="9" t="str">
        <f>IF(Data!A57&lt;&gt;"","&lt;trackedEntityInstance orgUnit="""&amp;VLOOKUP(Data!A57,Reference!$A$6:$B$7,2,FALSE)&amp;""" trackedEntityInstance="""&amp;Data!B57&amp;""" trackedEntityType="""&amp;VLOOKUP(Data!C57,Reference!$A$2:$C$3,3,FALSE)&amp;"""&gt;","")</f>
        <v/>
      </c>
      <c r="B57" t="str">
        <f>IF(Data!A57&lt;&gt;"","&lt;enrollments&gt;&lt;enrollment enrollment="""&amp;Data!E57&amp;""" orgUnit="""&amp; VLOOKUP(Data!D57,Reference!$A$6:$B$7,2,FALSE) &amp;""" program=""" &amp; VLOOKUP(Data!C57,Reference!$A$2:$C$3,2,FALSE) &amp; """&gt;&lt;enrollmentDate&gt;"&amp;Data!G57&amp;"&lt;/enrollmentDate&gt;&lt;incidentDate&gt;"&amp;Data!I57&amp;"&lt;/incidentDate&gt;&lt;status&gt;"&amp;Data!J57&amp;"&lt;/status&gt;&lt;events&gt;","")</f>
        <v/>
      </c>
      <c r="C57" t="str">
        <f>IF(Data!A57&lt;&gt;"","",IF(Data!B57&lt;&gt;"","&lt;event dueDate="""&amp;Data!B57&amp;""" event="""&amp;Data!C57&amp; IF(Data!D57="","",""" eventDate="""&amp;Data!D57) &amp;""" orgUnit="""&amp; VLOOKUP(Data!E57,Reference!$A$6:$B$7,2,FALSE) &amp;""" programStage="""&amp;VLOOKUP(Data!F57,Reference!$A$24:$B$31,2,FALSE)&amp;""" status="""&amp;Data!G57&amp;"""&gt;" &amp; IF(Data!H57="","","&lt;completedDate&gt;"&amp;Data!H57&amp;"&lt;/completedDate&gt;") &amp; IF(Data!B58&lt;&gt;"","&lt;/event&gt;",IF(Data!C58="","&lt;/event&gt;","")),""))</f>
        <v/>
      </c>
      <c r="D57" t="str">
        <f>IF(Data!A57&lt;&gt;"","",IF(Data!B57&lt;&gt;"","",IF(Data!C57&lt;&gt;"",IF(Data!B56&lt;&gt;"","&lt;dataValues&gt;","") &amp; "&lt;dataValue dataElement="""&amp;VLOOKUP(Data!C57,Reference!$A$10:$B$21,2,FALSE)&amp;""" value="""&amp;Data!D57&amp;"""/&gt;" &amp; IF(Data!C58="","&lt;/dataValues&gt;&lt;/event&gt;",IF(Data!B58&lt;&gt;"","&lt;/dataValues&gt;&lt;/event&gt;","")),"")))</f>
        <v/>
      </c>
      <c r="E57" t="str">
        <f>IF(Data!C57&lt;&gt;"","",IF(Data!E57&lt;&gt;"","&lt;/events&gt;&lt;/enrollment&gt;&lt;/enrollments&gt;&lt;attributes&gt;&lt;attribute attribute=""xir1M6BCeKy"" displayName=""ANC ID number"" value="""&amp;Data!E57&amp;"""/&gt;",""))</f>
        <v/>
      </c>
      <c r="F57" t="str">
        <f>IF(Data!C57&lt;&gt;"","",IF(Data!F57&lt;&gt;"","&lt;/events&gt;&lt;/enrollment&gt;&lt;/enrollments&gt;&lt;attributes&gt;&lt;attribute attribute=""dcHt9acQAhW"" displayName=""Child health ID number""  value="""&amp;Data!F57&amp;"""/&gt;",""))</f>
        <v/>
      </c>
      <c r="G57" t="str">
        <f>IF(Data!C57&lt;&gt;"","",IF(Data!D57&lt;&gt;"","&lt;attribute attribute=""aR40kIqUVTV"" displayName=""Date of initiation into lifelong ART"" value="""&amp;Data!I57&amp;"""/&gt;&lt;attribute attribute=""Bv3XbmGMmrW"" displayName=""ART patient number""  value="""&amp;Data!D57&amp;"""/&gt;",""))</f>
        <v/>
      </c>
      <c r="H57" t="str">
        <f>IF(Data!H57="END","&lt;/attributes&gt;&lt;/trackedEntityInstance&gt;",IF(Data!B57="",IF(Data!H57&lt;&gt;"","&lt;/attributes&gt;&lt;relationships&gt;&lt;relationship&gt;&lt;relationshipName&gt;Mother to child&lt;/relationshipName&gt;&lt;relationshipType&gt;frS8ibCkbfN&lt;/relationshipType&gt;&lt;relationship&gt;"&amp; Data!H57 &amp; "&lt;/relationship&gt;&lt;from&gt;&lt;trackedEntityInstance trackedEntityInstance=""" &amp; Data!I57 &amp; """/&gt;&lt;/from&gt;&lt;to&gt;&lt;trackedEntityInstance trackedEntityInstance=""" &amp; Data!J57 &amp; """/&gt;&lt;/to&gt;&lt;/relationship&gt;&lt;/relationships&gt;&lt;/trackedEntityInstance&gt;",""),""))</f>
        <v>&lt;/attributes&gt;&lt;/trackedEntityInstance&gt;</v>
      </c>
    </row>
    <row r="58" spans="1:8" x14ac:dyDescent="0.3">
      <c r="A58" s="9" t="str">
        <f>IF(Data!A58&lt;&gt;"","&lt;trackedEntityInstance orgUnit="""&amp;VLOOKUP(Data!A58,Reference!$A$6:$B$7,2,FALSE)&amp;""" trackedEntityInstance="""&amp;Data!B58&amp;""" trackedEntityType="""&amp;VLOOKUP(Data!C58,Reference!$A$2:$C$3,3,FALSE)&amp;"""&gt;","")</f>
        <v/>
      </c>
      <c r="B58" t="str">
        <f>IF(Data!A58&lt;&gt;"","&lt;enrollments&gt;&lt;enrollment enrollment="""&amp;Data!E58&amp;""" orgUnit="""&amp; VLOOKUP(Data!D58,Reference!$A$6:$B$7,2,FALSE) &amp;""" program=""" &amp; VLOOKUP(Data!C58,Reference!$A$2:$C$3,2,FALSE) &amp; """&gt;&lt;enrollmentDate&gt;"&amp;Data!G58&amp;"&lt;/enrollmentDate&gt;&lt;incidentDate&gt;"&amp;Data!I58&amp;"&lt;/incidentDate&gt;&lt;status&gt;"&amp;Data!J58&amp;"&lt;/status&gt;&lt;events&gt;","")</f>
        <v/>
      </c>
      <c r="C58" t="str">
        <f>IF(Data!A58&lt;&gt;"","",IF(Data!B58&lt;&gt;"","&lt;event dueDate="""&amp;Data!B58&amp;""" event="""&amp;Data!C58&amp; IF(Data!D58="","",""" eventDate="""&amp;Data!D58) &amp;""" orgUnit="""&amp; VLOOKUP(Data!E58,Reference!$A$6:$B$7,2,FALSE) &amp;""" programStage="""&amp;VLOOKUP(Data!F58,Reference!$A$24:$B$31,2,FALSE)&amp;""" status="""&amp;Data!G58&amp;"""&gt;" &amp; IF(Data!H58="","","&lt;completedDate&gt;"&amp;Data!H58&amp;"&lt;/completedDate&gt;") &amp; IF(Data!B59&lt;&gt;"","&lt;/event&gt;",IF(Data!C59="","&lt;/event&gt;","")),""))</f>
        <v/>
      </c>
      <c r="D58" t="str">
        <f>IF(Data!A58&lt;&gt;"","",IF(Data!B58&lt;&gt;"","",IF(Data!C58&lt;&gt;"",IF(Data!B57&lt;&gt;"","&lt;dataValues&gt;","") &amp; "&lt;dataValue dataElement="""&amp;VLOOKUP(Data!C58,Reference!$A$10:$B$21,2,FALSE)&amp;""" value="""&amp;Data!D58&amp;"""/&gt;" &amp; IF(Data!C59="","&lt;/dataValues&gt;&lt;/event&gt;",IF(Data!B59&lt;&gt;"","&lt;/dataValues&gt;&lt;/event&gt;","")),"")))</f>
        <v/>
      </c>
      <c r="E58" t="str">
        <f>IF(Data!C58&lt;&gt;"","",IF(Data!E58&lt;&gt;"","&lt;/events&gt;&lt;/enrollment&gt;&lt;/enrollments&gt;&lt;attributes&gt;&lt;attribute attribute=""xir1M6BCeKy"" displayName=""ANC ID number"" value="""&amp;Data!E58&amp;"""/&gt;",""))</f>
        <v/>
      </c>
      <c r="F58" t="str">
        <f>IF(Data!C58&lt;&gt;"","",IF(Data!F58&lt;&gt;"","&lt;/events&gt;&lt;/enrollment&gt;&lt;/enrollments&gt;&lt;attributes&gt;&lt;attribute attribute=""dcHt9acQAhW"" displayName=""Child health ID number""  value="""&amp;Data!F58&amp;"""/&gt;",""))</f>
        <v/>
      </c>
      <c r="G58" t="str">
        <f>IF(Data!C58&lt;&gt;"","",IF(Data!D58&lt;&gt;"","&lt;attribute attribute=""aR40kIqUVTV"" displayName=""Date of initiation into lifelong ART"" value="""&amp;Data!I58&amp;"""/&gt;&lt;attribute attribute=""Bv3XbmGMmrW"" displayName=""ART patient number""  value="""&amp;Data!D58&amp;"""/&gt;",""))</f>
        <v/>
      </c>
      <c r="H58" t="str">
        <f>IF(Data!H58="END","&lt;/attributes&gt;&lt;/trackedEntityInstance&gt;",IF(Data!B58="",IF(Data!H58&lt;&gt;"","&lt;/attributes&gt;&lt;relationships&gt;&lt;relationship&gt;&lt;relationshipName&gt;Mother to child&lt;/relationshipName&gt;&lt;relationshipType&gt;frS8ibCkbfN&lt;/relationshipType&gt;&lt;relationship&gt;"&amp; Data!H58 &amp; "&lt;/relationship&gt;&lt;from&gt;&lt;trackedEntityInstance trackedEntityInstance=""" &amp; Data!I58 &amp; """/&gt;&lt;/from&gt;&lt;to&gt;&lt;trackedEntityInstance trackedEntityInstance=""" &amp; Data!J58 &amp; """/&gt;&lt;/to&gt;&lt;/relationship&gt;&lt;/relationships&gt;&lt;/trackedEntityInstance&gt;",""),""))</f>
        <v/>
      </c>
    </row>
    <row r="59" spans="1:8" x14ac:dyDescent="0.3">
      <c r="A59" s="9" t="str">
        <f>IF(Data!A59&lt;&gt;"","&lt;trackedEntityInstance orgUnit="""&amp;VLOOKUP(Data!A59,Reference!$A$6:$B$7,2,FALSE)&amp;""" trackedEntityInstance="""&amp;Data!B59&amp;""" trackedEntityType="""&amp;VLOOKUP(Data!C59,Reference!$A$2:$C$3,3,FALSE)&amp;"""&gt;","")</f>
        <v>&lt;trackedEntityInstance orgUnit="DiszpKrYNg8" trackedEntityInstance="j69La1sS91F" trackedEntityType="itdPJqKREKl"&gt;</v>
      </c>
      <c r="B59" t="str">
        <f ca="1">IF(Data!A59&lt;&gt;"","&lt;enrollments&gt;&lt;enrollment enrollment="""&amp;Data!E59&amp;""" orgUnit="""&amp; VLOOKUP(Data!D59,Reference!$A$6:$B$7,2,FALSE) &amp;""" program=""" &amp; VLOOKUP(Data!C59,Reference!$A$2:$C$3,2,FALSE) &amp; """&gt;&lt;enrollmentDate&gt;"&amp;Data!G59&amp;"&lt;/enrollmentDate&gt;&lt;incidentDate&gt;"&amp;Data!I59&amp;"&lt;/incidentDate&gt;&lt;status&gt;"&amp;Data!J59&amp;"&lt;/status&gt;&lt;events&gt;","")</f>
        <v>&lt;enrollments&gt;&lt;enrollment enrollment="XTpozbRSLAk" orgUnit="DiszpKrYNg8" program="Uoor5hwdr8l"&gt;&lt;enrollmentDate&gt;2019-03-08&lt;/enrollmentDate&gt;&lt;incidentDate&gt;2018-06-24&lt;/incidentDate&gt;&lt;status&gt;ACTIVE&lt;/status&gt;&lt;events&gt;</v>
      </c>
      <c r="C59" t="str">
        <f>IF(Data!A59&lt;&gt;"","",IF(Data!B59&lt;&gt;"","&lt;event dueDate="""&amp;Data!B59&amp;""" event="""&amp;Data!C59&amp; IF(Data!D59="","",""" eventDate="""&amp;Data!D59) &amp;""" orgUnit="""&amp; VLOOKUP(Data!E59,Reference!$A$6:$B$7,2,FALSE) &amp;""" programStage="""&amp;VLOOKUP(Data!F59,Reference!$A$24:$B$31,2,FALSE)&amp;""" status="""&amp;Data!G59&amp;"""&gt;" &amp; IF(Data!H59="","","&lt;completedDate&gt;"&amp;Data!H59&amp;"&lt;/completedDate&gt;") &amp; IF(Data!B60&lt;&gt;"","&lt;/event&gt;",IF(Data!C60="","&lt;/event&gt;","")),""))</f>
        <v/>
      </c>
      <c r="D59" t="str">
        <f>IF(Data!A59&lt;&gt;"","",IF(Data!B59&lt;&gt;"","",IF(Data!C59&lt;&gt;"",IF(Data!B58&lt;&gt;"","&lt;dataValues&gt;","") &amp; "&lt;dataValue dataElement="""&amp;VLOOKUP(Data!C59,Reference!$A$10:$B$21,2,FALSE)&amp;""" value="""&amp;Data!D59&amp;"""/&gt;" &amp; IF(Data!C60="","&lt;/dataValues&gt;&lt;/event&gt;",IF(Data!B60&lt;&gt;"","&lt;/dataValues&gt;&lt;/event&gt;","")),"")))</f>
        <v/>
      </c>
      <c r="E59" t="str">
        <f>IF(Data!C59&lt;&gt;"","",IF(Data!E59&lt;&gt;"","&lt;/events&gt;&lt;/enrollment&gt;&lt;/enrollments&gt;&lt;attributes&gt;&lt;attribute attribute=""xir1M6BCeKy"" displayName=""ANC ID number"" value="""&amp;Data!E59&amp;"""/&gt;",""))</f>
        <v/>
      </c>
      <c r="F59" t="str">
        <f>IF(Data!C59&lt;&gt;"","",IF(Data!F59&lt;&gt;"","&lt;/events&gt;&lt;/enrollment&gt;&lt;/enrollments&gt;&lt;attributes&gt;&lt;attribute attribute=""dcHt9acQAhW"" displayName=""Child health ID number""  value="""&amp;Data!F59&amp;"""/&gt;",""))</f>
        <v/>
      </c>
      <c r="G59" t="str">
        <f>IF(Data!C59&lt;&gt;"","",IF(Data!D59&lt;&gt;"","&lt;attribute attribute=""aR40kIqUVTV"" displayName=""Date of initiation into lifelong ART"" value="""&amp;Data!I59&amp;"""/&gt;&lt;attribute attribute=""Bv3XbmGMmrW"" displayName=""ART patient number""  value="""&amp;Data!D59&amp;"""/&gt;",""))</f>
        <v/>
      </c>
      <c r="H59" t="str">
        <f>IF(Data!H59="END","&lt;/attributes&gt;&lt;/trackedEntityInstance&gt;",IF(Data!B59="",IF(Data!H59&lt;&gt;"","&lt;/attributes&gt;&lt;relationships&gt;&lt;relationship&gt;&lt;relationshipName&gt;Mother to child&lt;/relationshipName&gt;&lt;relationshipType&gt;frS8ibCkbfN&lt;/relationshipType&gt;&lt;relationship&gt;"&amp; Data!H59 &amp; "&lt;/relationship&gt;&lt;from&gt;&lt;trackedEntityInstance trackedEntityInstance=""" &amp; Data!I59 &amp; """/&gt;&lt;/from&gt;&lt;to&gt;&lt;trackedEntityInstance trackedEntityInstance=""" &amp; Data!J59 &amp; """/&gt;&lt;/to&gt;&lt;/relationship&gt;&lt;/relationships&gt;&lt;/trackedEntityInstance&gt;",""),""))</f>
        <v/>
      </c>
    </row>
    <row r="60" spans="1:8" x14ac:dyDescent="0.3">
      <c r="A60" s="9" t="str">
        <f>IF(Data!A60&lt;&gt;"","&lt;trackedEntityInstance orgUnit="""&amp;VLOOKUP(Data!A60,Reference!$A$6:$B$7,2,FALSE)&amp;""" trackedEntityInstance="""&amp;Data!B60&amp;""" trackedEntityType="""&amp;VLOOKUP(Data!C60,Reference!$A$2:$C$3,3,FALSE)&amp;"""&gt;","")</f>
        <v/>
      </c>
      <c r="B60" t="str">
        <f>IF(Data!A60&lt;&gt;"","&lt;enrollments&gt;&lt;enrollment enrollment="""&amp;Data!E60&amp;""" orgUnit="""&amp; VLOOKUP(Data!D60,Reference!$A$6:$B$7,2,FALSE) &amp;""" program=""" &amp; VLOOKUP(Data!C60,Reference!$A$2:$C$3,2,FALSE) &amp; """&gt;&lt;enrollmentDate&gt;"&amp;Data!G60&amp;"&lt;/enrollmentDate&gt;&lt;incidentDate&gt;"&amp;Data!I60&amp;"&lt;/incidentDate&gt;&lt;status&gt;"&amp;Data!J60&amp;"&lt;/status&gt;&lt;events&gt;","")</f>
        <v/>
      </c>
      <c r="C60" t="str">
        <f ca="1">IF(Data!A60&lt;&gt;"","",IF(Data!B60&lt;&gt;"","&lt;event dueDate="""&amp;Data!B60&amp;""" event="""&amp;Data!C60&amp; IF(Data!D60="","",""" eventDate="""&amp;Data!D60) &amp;""" orgUnit="""&amp; VLOOKUP(Data!E60,Reference!$A$6:$B$7,2,FALSE) &amp;""" programStage="""&amp;VLOOKUP(Data!F60,Reference!$A$24:$B$31,2,FALSE)&amp;""" status="""&amp;Data!G60&amp;"""&gt;" &amp; IF(Data!H60="","","&lt;completedDate&gt;"&amp;Data!H60&amp;"&lt;/completedDate&gt;") &amp; IF(Data!B61&lt;&gt;"","&lt;/event&gt;",IF(Data!C61="","&lt;/event&gt;","")),""))</f>
        <v>&lt;event dueDate="2019-09-27" event="EVO5KkkI3UV" eventDate="2019-09-27" orgUnit="DiszpKrYNg8" programStage="ArQwGycUDjE" status="COMPLETED"&gt;&lt;completedDate&gt;2019-09-27&lt;/completedDate&gt;</v>
      </c>
      <c r="D60" t="str">
        <f ca="1">IF(Data!A60&lt;&gt;"","",IF(Data!B60&lt;&gt;"","",IF(Data!C60&lt;&gt;"",IF(Data!B59&lt;&gt;"","&lt;dataValues&gt;","") &amp; "&lt;dataValue dataElement="""&amp;VLOOKUP(Data!C60,Reference!$A$10:$B$21,2,FALSE)&amp;""" value="""&amp;Data!D60&amp;"""/&gt;" &amp; IF(Data!C61="","&lt;/dataValues&gt;&lt;/event&gt;",IF(Data!B61&lt;&gt;"","&lt;/dataValues&gt;&lt;/event&gt;","")),"")))</f>
        <v/>
      </c>
      <c r="E60" t="str">
        <f>IF(Data!C60&lt;&gt;"","",IF(Data!E60&lt;&gt;"","&lt;/events&gt;&lt;/enrollment&gt;&lt;/enrollments&gt;&lt;attributes&gt;&lt;attribute attribute=""xir1M6BCeKy"" displayName=""ANC ID number"" value="""&amp;Data!E60&amp;"""/&gt;",""))</f>
        <v/>
      </c>
      <c r="F60" t="str">
        <f>IF(Data!C60&lt;&gt;"","",IF(Data!F60&lt;&gt;"","&lt;/events&gt;&lt;/enrollment&gt;&lt;/enrollments&gt;&lt;attributes&gt;&lt;attribute attribute=""dcHt9acQAhW"" displayName=""Child health ID number""  value="""&amp;Data!F60&amp;"""/&gt;",""))</f>
        <v/>
      </c>
      <c r="G60" t="str">
        <f>IF(Data!C60&lt;&gt;"","",IF(Data!D60&lt;&gt;"","&lt;attribute attribute=""aR40kIqUVTV"" displayName=""Date of initiation into lifelong ART"" value="""&amp;Data!I60&amp;"""/&gt;&lt;attribute attribute=""Bv3XbmGMmrW"" displayName=""ART patient number""  value="""&amp;Data!D60&amp;"""/&gt;",""))</f>
        <v/>
      </c>
      <c r="H60" t="str">
        <f ca="1">IF(Data!H60="END","&lt;/attributes&gt;&lt;/trackedEntityInstance&gt;",IF(Data!B60="",IF(Data!H60&lt;&gt;"","&lt;/attributes&gt;&lt;relationships&gt;&lt;relationship&gt;&lt;relationshipName&gt;Mother to child&lt;/relationshipName&gt;&lt;relationshipType&gt;frS8ibCkbfN&lt;/relationshipType&gt;&lt;relationship&gt;"&amp; Data!H60 &amp; "&lt;/relationship&gt;&lt;from&gt;&lt;trackedEntityInstance trackedEntityInstance=""" &amp; Data!I60 &amp; """/&gt;&lt;/from&gt;&lt;to&gt;&lt;trackedEntityInstance trackedEntityInstance=""" &amp; Data!J60 &amp; """/&gt;&lt;/to&gt;&lt;/relationship&gt;&lt;/relationships&gt;&lt;/trackedEntityInstance&gt;",""),""))</f>
        <v/>
      </c>
    </row>
    <row r="61" spans="1:8" x14ac:dyDescent="0.3">
      <c r="A61" s="9" t="str">
        <f>IF(Data!A61&lt;&gt;"","&lt;trackedEntityInstance orgUnit="""&amp;VLOOKUP(Data!A61,Reference!$A$6:$B$7,2,FALSE)&amp;""" trackedEntityInstance="""&amp;Data!B61&amp;""" trackedEntityType="""&amp;VLOOKUP(Data!C61,Reference!$A$2:$C$3,3,FALSE)&amp;"""&gt;","")</f>
        <v/>
      </c>
      <c r="B61" t="str">
        <f>IF(Data!A61&lt;&gt;"","&lt;enrollments&gt;&lt;enrollment enrollment="""&amp;Data!E61&amp;""" orgUnit="""&amp; VLOOKUP(Data!D61,Reference!$A$6:$B$7,2,FALSE) &amp;""" program=""" &amp; VLOOKUP(Data!C61,Reference!$A$2:$C$3,2,FALSE) &amp; """&gt;&lt;enrollmentDate&gt;"&amp;Data!G61&amp;"&lt;/enrollmentDate&gt;&lt;incidentDate&gt;"&amp;Data!I61&amp;"&lt;/incidentDate&gt;&lt;status&gt;"&amp;Data!J61&amp;"&lt;/status&gt;&lt;events&gt;","")</f>
        <v/>
      </c>
      <c r="C61" t="str">
        <f>IF(Data!A61&lt;&gt;"","",IF(Data!B61&lt;&gt;"","&lt;event dueDate="""&amp;Data!B61&amp;""" event="""&amp;Data!C61&amp; IF(Data!D61="","",""" eventDate="""&amp;Data!D61) &amp;""" orgUnit="""&amp; VLOOKUP(Data!E61,Reference!$A$6:$B$7,2,FALSE) &amp;""" programStage="""&amp;VLOOKUP(Data!F61,Reference!$A$24:$B$31,2,FALSE)&amp;""" status="""&amp;Data!G61&amp;"""&gt;" &amp; IF(Data!H61="","","&lt;completedDate&gt;"&amp;Data!H61&amp;"&lt;/completedDate&gt;") &amp; IF(Data!B62&lt;&gt;"","&lt;/event&gt;",IF(Data!C62="","&lt;/event&gt;","")),""))</f>
        <v/>
      </c>
      <c r="D61" t="str">
        <f ca="1">IF(Data!A61&lt;&gt;"","",IF(Data!B61&lt;&gt;"","",IF(Data!C61&lt;&gt;"",IF(Data!B60&lt;&gt;"","&lt;dataValues&gt;","") &amp; "&lt;dataValue dataElement="""&amp;VLOOKUP(Data!C61,Reference!$A$10:$B$21,2,FALSE)&amp;""" value="""&amp;Data!D61&amp;"""/&gt;" &amp; IF(Data!C62="","&lt;/dataValues&gt;&lt;/event&gt;",IF(Data!B62&lt;&gt;"","&lt;/dataValues&gt;&lt;/event&gt;","")),"")))</f>
        <v>&lt;dataValues&gt;&lt;dataValue dataElement="oyIFOXlCfcB" value="1"/&gt;</v>
      </c>
      <c r="E61" t="str">
        <f>IF(Data!C61&lt;&gt;"","",IF(Data!E61&lt;&gt;"","&lt;/events&gt;&lt;/enrollment&gt;&lt;/enrollments&gt;&lt;attributes&gt;&lt;attribute attribute=""xir1M6BCeKy"" displayName=""ANC ID number"" value="""&amp;Data!E61&amp;"""/&gt;",""))</f>
        <v/>
      </c>
      <c r="F61" t="str">
        <f>IF(Data!C61&lt;&gt;"","",IF(Data!F61&lt;&gt;"","&lt;/events&gt;&lt;/enrollment&gt;&lt;/enrollments&gt;&lt;attributes&gt;&lt;attribute attribute=""dcHt9acQAhW"" displayName=""Child health ID number""  value="""&amp;Data!F61&amp;"""/&gt;",""))</f>
        <v/>
      </c>
      <c r="G61" t="str">
        <f>IF(Data!C61&lt;&gt;"","",IF(Data!D61&lt;&gt;"","&lt;attribute attribute=""aR40kIqUVTV"" displayName=""Date of initiation into lifelong ART"" value="""&amp;Data!I61&amp;"""/&gt;&lt;attribute attribute=""Bv3XbmGMmrW"" displayName=""ART patient number""  value="""&amp;Data!D61&amp;"""/&gt;",""))</f>
        <v/>
      </c>
      <c r="H61" t="str">
        <f>IF(Data!H61="END","&lt;/attributes&gt;&lt;/trackedEntityInstance&gt;",IF(Data!B61="",IF(Data!H61&lt;&gt;"","&lt;/attributes&gt;&lt;relationships&gt;&lt;relationship&gt;&lt;relationshipName&gt;Mother to child&lt;/relationshipName&gt;&lt;relationshipType&gt;frS8ibCkbfN&lt;/relationshipType&gt;&lt;relationship&gt;"&amp; Data!H61 &amp; "&lt;/relationship&gt;&lt;from&gt;&lt;trackedEntityInstance trackedEntityInstance=""" &amp; Data!I61 &amp; """/&gt;&lt;/from&gt;&lt;to&gt;&lt;trackedEntityInstance trackedEntityInstance=""" &amp; Data!J61 &amp; """/&gt;&lt;/to&gt;&lt;/relationship&gt;&lt;/relationships&gt;&lt;/trackedEntityInstance&gt;",""),""))</f>
        <v/>
      </c>
    </row>
    <row r="62" spans="1:8" x14ac:dyDescent="0.3">
      <c r="A62" s="9" t="str">
        <f>IF(Data!A62&lt;&gt;"","&lt;trackedEntityInstance orgUnit="""&amp;VLOOKUP(Data!A62,Reference!$A$6:$B$7,2,FALSE)&amp;""" trackedEntityInstance="""&amp;Data!B62&amp;""" trackedEntityType="""&amp;VLOOKUP(Data!C62,Reference!$A$2:$C$3,3,FALSE)&amp;"""&gt;","")</f>
        <v/>
      </c>
      <c r="B62" t="str">
        <f>IF(Data!A62&lt;&gt;"","&lt;enrollments&gt;&lt;enrollment enrollment="""&amp;Data!E62&amp;""" orgUnit="""&amp; VLOOKUP(Data!D62,Reference!$A$6:$B$7,2,FALSE) &amp;""" program=""" &amp; VLOOKUP(Data!C62,Reference!$A$2:$C$3,2,FALSE) &amp; """&gt;&lt;enrollmentDate&gt;"&amp;Data!G62&amp;"&lt;/enrollmentDate&gt;&lt;incidentDate&gt;"&amp;Data!I62&amp;"&lt;/incidentDate&gt;&lt;status&gt;"&amp;Data!J62&amp;"&lt;/status&gt;&lt;events&gt;","")</f>
        <v/>
      </c>
      <c r="C62" t="str">
        <f>IF(Data!A62&lt;&gt;"","",IF(Data!B62&lt;&gt;"","&lt;event dueDate="""&amp;Data!B62&amp;""" event="""&amp;Data!C62&amp; IF(Data!D62="","",""" eventDate="""&amp;Data!D62) &amp;""" orgUnit="""&amp; VLOOKUP(Data!E62,Reference!$A$6:$B$7,2,FALSE) &amp;""" programStage="""&amp;VLOOKUP(Data!F62,Reference!$A$24:$B$31,2,FALSE)&amp;""" status="""&amp;Data!G62&amp;"""&gt;" &amp; IF(Data!H62="","","&lt;completedDate&gt;"&amp;Data!H62&amp;"&lt;/completedDate&gt;") &amp; IF(Data!B63&lt;&gt;"","&lt;/event&gt;",IF(Data!C63="","&lt;/event&gt;","")),""))</f>
        <v/>
      </c>
      <c r="D62" t="str">
        <f>IF(Data!A62&lt;&gt;"","",IF(Data!B62&lt;&gt;"","",IF(Data!C62&lt;&gt;"",IF(Data!B61&lt;&gt;"","&lt;dataValues&gt;","") &amp; "&lt;dataValue dataElement="""&amp;VLOOKUP(Data!C62,Reference!$A$10:$B$21,2,FALSE)&amp;""" value="""&amp;Data!D62&amp;"""/&gt;" &amp; IF(Data!C63="","&lt;/dataValues&gt;&lt;/event&gt;",IF(Data!B63&lt;&gt;"","&lt;/dataValues&gt;&lt;/event&gt;","")),"")))</f>
        <v>&lt;dataValue dataElement="TrbryjbXE3r" value="0"/&gt;</v>
      </c>
      <c r="E62" t="str">
        <f>IF(Data!C62&lt;&gt;"","",IF(Data!E62&lt;&gt;"","&lt;/events&gt;&lt;/enrollment&gt;&lt;/enrollments&gt;&lt;attributes&gt;&lt;attribute attribute=""xir1M6BCeKy"" displayName=""ANC ID number"" value="""&amp;Data!E62&amp;"""/&gt;",""))</f>
        <v/>
      </c>
      <c r="F62" t="str">
        <f>IF(Data!C62&lt;&gt;"","",IF(Data!F62&lt;&gt;"","&lt;/events&gt;&lt;/enrollment&gt;&lt;/enrollments&gt;&lt;attributes&gt;&lt;attribute attribute=""dcHt9acQAhW"" displayName=""Child health ID number""  value="""&amp;Data!F62&amp;"""/&gt;",""))</f>
        <v/>
      </c>
      <c r="G62" t="str">
        <f>IF(Data!C62&lt;&gt;"","",IF(Data!D62&lt;&gt;"","&lt;attribute attribute=""aR40kIqUVTV"" displayName=""Date of initiation into lifelong ART"" value="""&amp;Data!I62&amp;"""/&gt;&lt;attribute attribute=""Bv3XbmGMmrW"" displayName=""ART patient number""  value="""&amp;Data!D62&amp;"""/&gt;",""))</f>
        <v/>
      </c>
      <c r="H62" t="str">
        <f>IF(Data!H62="END","&lt;/attributes&gt;&lt;/trackedEntityInstance&gt;",IF(Data!B62="",IF(Data!H62&lt;&gt;"","&lt;/attributes&gt;&lt;relationships&gt;&lt;relationship&gt;&lt;relationshipName&gt;Mother to child&lt;/relationshipName&gt;&lt;relationshipType&gt;frS8ibCkbfN&lt;/relationshipType&gt;&lt;relationship&gt;"&amp; Data!H62 &amp; "&lt;/relationship&gt;&lt;from&gt;&lt;trackedEntityInstance trackedEntityInstance=""" &amp; Data!I62 &amp; """/&gt;&lt;/from&gt;&lt;to&gt;&lt;trackedEntityInstance trackedEntityInstance=""" &amp; Data!J62 &amp; """/&gt;&lt;/to&gt;&lt;/relationship&gt;&lt;/relationships&gt;&lt;/trackedEntityInstance&gt;",""),""))</f>
        <v/>
      </c>
    </row>
    <row r="63" spans="1:8" x14ac:dyDescent="0.3">
      <c r="A63" s="9" t="str">
        <f>IF(Data!A63&lt;&gt;"","&lt;trackedEntityInstance orgUnit="""&amp;VLOOKUP(Data!A63,Reference!$A$6:$B$7,2,FALSE)&amp;""" trackedEntityInstance="""&amp;Data!B63&amp;""" trackedEntityType="""&amp;VLOOKUP(Data!C63,Reference!$A$2:$C$3,3,FALSE)&amp;"""&gt;","")</f>
        <v/>
      </c>
      <c r="B63" t="str">
        <f>IF(Data!A63&lt;&gt;"","&lt;enrollments&gt;&lt;enrollment enrollment="""&amp;Data!E63&amp;""" orgUnit="""&amp; VLOOKUP(Data!D63,Reference!$A$6:$B$7,2,FALSE) &amp;""" program=""" &amp; VLOOKUP(Data!C63,Reference!$A$2:$C$3,2,FALSE) &amp; """&gt;&lt;enrollmentDate&gt;"&amp;Data!G63&amp;"&lt;/enrollmentDate&gt;&lt;incidentDate&gt;"&amp;Data!I63&amp;"&lt;/incidentDate&gt;&lt;status&gt;"&amp;Data!J63&amp;"&lt;/status&gt;&lt;events&gt;","")</f>
        <v/>
      </c>
      <c r="C63" t="str">
        <f>IF(Data!A63&lt;&gt;"","",IF(Data!B63&lt;&gt;"","&lt;event dueDate="""&amp;Data!B63&amp;""" event="""&amp;Data!C63&amp; IF(Data!D63="","",""" eventDate="""&amp;Data!D63) &amp;""" orgUnit="""&amp; VLOOKUP(Data!E63,Reference!$A$6:$B$7,2,FALSE) &amp;""" programStage="""&amp;VLOOKUP(Data!F63,Reference!$A$24:$B$31,2,FALSE)&amp;""" status="""&amp;Data!G63&amp;"""&gt;" &amp; IF(Data!H63="","","&lt;completedDate&gt;"&amp;Data!H63&amp;"&lt;/completedDate&gt;") &amp; IF(Data!B64&lt;&gt;"","&lt;/event&gt;",IF(Data!C64="","&lt;/event&gt;","")),""))</f>
        <v/>
      </c>
      <c r="D63" t="str">
        <f ca="1">IF(Data!A63&lt;&gt;"","",IF(Data!B63&lt;&gt;"","",IF(Data!C63&lt;&gt;"",IF(Data!B62&lt;&gt;"","&lt;dataValues&gt;","") &amp; "&lt;dataValue dataElement="""&amp;VLOOKUP(Data!C63,Reference!$A$10:$B$21,2,FALSE)&amp;""" value="""&amp;Data!D63&amp;"""/&gt;" &amp; IF(Data!C64="","&lt;/dataValues&gt;&lt;/event&gt;",IF(Data!B64&lt;&gt;"","&lt;/dataValues&gt;&lt;/event&gt;","")),"")))</f>
        <v>&lt;dataValue dataElement="nUicovae8Vo" value="ANC3"/&gt;&lt;/dataValues&gt;&lt;/event&gt;</v>
      </c>
      <c r="E63" t="str">
        <f>IF(Data!C63&lt;&gt;"","",IF(Data!E63&lt;&gt;"","&lt;/events&gt;&lt;/enrollment&gt;&lt;/enrollments&gt;&lt;attributes&gt;&lt;attribute attribute=""xir1M6BCeKy"" displayName=""ANC ID number"" value="""&amp;Data!E63&amp;"""/&gt;",""))</f>
        <v/>
      </c>
      <c r="F63" t="str">
        <f>IF(Data!C63&lt;&gt;"","",IF(Data!F63&lt;&gt;"","&lt;/events&gt;&lt;/enrollment&gt;&lt;/enrollments&gt;&lt;attributes&gt;&lt;attribute attribute=""dcHt9acQAhW"" displayName=""Child health ID number""  value="""&amp;Data!F63&amp;"""/&gt;",""))</f>
        <v/>
      </c>
      <c r="G63" t="str">
        <f>IF(Data!C63&lt;&gt;"","",IF(Data!D63&lt;&gt;"","&lt;attribute attribute=""aR40kIqUVTV"" displayName=""Date of initiation into lifelong ART"" value="""&amp;Data!I63&amp;"""/&gt;&lt;attribute attribute=""Bv3XbmGMmrW"" displayName=""ART patient number""  value="""&amp;Data!D63&amp;"""/&gt;",""))</f>
        <v/>
      </c>
      <c r="H63" t="str">
        <f>IF(Data!H63="END","&lt;/attributes&gt;&lt;/trackedEntityInstance&gt;",IF(Data!B63="",IF(Data!H63&lt;&gt;"","&lt;/attributes&gt;&lt;relationships&gt;&lt;relationship&gt;&lt;relationshipName&gt;Mother to child&lt;/relationshipName&gt;&lt;relationshipType&gt;frS8ibCkbfN&lt;/relationshipType&gt;&lt;relationship&gt;"&amp; Data!H63 &amp; "&lt;/relationship&gt;&lt;from&gt;&lt;trackedEntityInstance trackedEntityInstance=""" &amp; Data!I63 &amp; """/&gt;&lt;/from&gt;&lt;to&gt;&lt;trackedEntityInstance trackedEntityInstance=""" &amp; Data!J63 &amp; """/&gt;&lt;/to&gt;&lt;/relationship&gt;&lt;/relationships&gt;&lt;/trackedEntityInstance&gt;",""),""))</f>
        <v/>
      </c>
    </row>
    <row r="64" spans="1:8" x14ac:dyDescent="0.3">
      <c r="A64" s="9" t="str">
        <f>IF(Data!A64&lt;&gt;"","&lt;trackedEntityInstance orgUnit="""&amp;VLOOKUP(Data!A64,Reference!$A$6:$B$7,2,FALSE)&amp;""" trackedEntityInstance="""&amp;Data!B64&amp;""" trackedEntityType="""&amp;VLOOKUP(Data!C64,Reference!$A$2:$C$3,3,FALSE)&amp;"""&gt;","")</f>
        <v/>
      </c>
      <c r="B64" t="str">
        <f>IF(Data!A64&lt;&gt;"","&lt;enrollments&gt;&lt;enrollment enrollment="""&amp;Data!E64&amp;""" orgUnit="""&amp; VLOOKUP(Data!D64,Reference!$A$6:$B$7,2,FALSE) &amp;""" program=""" &amp; VLOOKUP(Data!C64,Reference!$A$2:$C$3,2,FALSE) &amp; """&gt;&lt;enrollmentDate&gt;"&amp;Data!G64&amp;"&lt;/enrollmentDate&gt;&lt;incidentDate&gt;"&amp;Data!I64&amp;"&lt;/incidentDate&gt;&lt;status&gt;"&amp;Data!J64&amp;"&lt;/status&gt;&lt;events&gt;","")</f>
        <v/>
      </c>
      <c r="C64" t="str">
        <f ca="1">IF(Data!A64&lt;&gt;"","",IF(Data!B64&lt;&gt;"","&lt;event dueDate="""&amp;Data!B64&amp;""" event="""&amp;Data!C64&amp; IF(Data!D64="","",""" eventDate="""&amp;Data!D64) &amp;""" orgUnit="""&amp; VLOOKUP(Data!E64,Reference!$A$6:$B$7,2,FALSE) &amp;""" programStage="""&amp;VLOOKUP(Data!F64,Reference!$A$24:$B$31,2,FALSE)&amp;""" status="""&amp;Data!G64&amp;"""&gt;" &amp; IF(Data!H64="","","&lt;completedDate&gt;"&amp;Data!H64&amp;"&lt;/completedDate&gt;") &amp; IF(Data!B65&lt;&gt;"","&lt;/event&gt;",IF(Data!C65="","&lt;/event&gt;","")),""))</f>
        <v>&lt;event dueDate="2019-04-07" event="GkzXs2CbFi1" eventDate="2019-04-07" orgUnit="DiszpKrYNg8" programStage="NVLgFx7afB9" status="COMPLETED"&gt;&lt;completedDate&gt;2019-04-07&lt;/completedDate&gt;</v>
      </c>
      <c r="D64" t="str">
        <f ca="1">IF(Data!A64&lt;&gt;"","",IF(Data!B64&lt;&gt;"","",IF(Data!C64&lt;&gt;"",IF(Data!B63&lt;&gt;"","&lt;dataValues&gt;","") &amp; "&lt;dataValue dataElement="""&amp;VLOOKUP(Data!C64,Reference!$A$10:$B$21,2,FALSE)&amp;""" value="""&amp;Data!D64&amp;"""/&gt;" &amp; IF(Data!C65="","&lt;/dataValues&gt;&lt;/event&gt;",IF(Data!B65&lt;&gt;"","&lt;/dataValues&gt;&lt;/event&gt;","")),"")))</f>
        <v/>
      </c>
      <c r="E64" t="str">
        <f>IF(Data!C64&lt;&gt;"","",IF(Data!E64&lt;&gt;"","&lt;/events&gt;&lt;/enrollment&gt;&lt;/enrollments&gt;&lt;attributes&gt;&lt;attribute attribute=""xir1M6BCeKy"" displayName=""ANC ID number"" value="""&amp;Data!E64&amp;"""/&gt;",""))</f>
        <v/>
      </c>
      <c r="F64" t="str">
        <f>IF(Data!C64&lt;&gt;"","",IF(Data!F64&lt;&gt;"","&lt;/events&gt;&lt;/enrollment&gt;&lt;/enrollments&gt;&lt;attributes&gt;&lt;attribute attribute=""dcHt9acQAhW"" displayName=""Child health ID number""  value="""&amp;Data!F64&amp;"""/&gt;",""))</f>
        <v/>
      </c>
      <c r="G64" t="str">
        <f>IF(Data!C64&lt;&gt;"","",IF(Data!D64&lt;&gt;"","&lt;attribute attribute=""aR40kIqUVTV"" displayName=""Date of initiation into lifelong ART"" value="""&amp;Data!I64&amp;"""/&gt;&lt;attribute attribute=""Bv3XbmGMmrW"" displayName=""ART patient number""  value="""&amp;Data!D64&amp;"""/&gt;",""))</f>
        <v/>
      </c>
      <c r="H64" t="str">
        <f ca="1">IF(Data!H64="END","&lt;/attributes&gt;&lt;/trackedEntityInstance&gt;",IF(Data!B64="",IF(Data!H64&lt;&gt;"","&lt;/attributes&gt;&lt;relationships&gt;&lt;relationship&gt;&lt;relationshipName&gt;Mother to child&lt;/relationshipName&gt;&lt;relationshipType&gt;frS8ibCkbfN&lt;/relationshipType&gt;&lt;relationship&gt;"&amp; Data!H64 &amp; "&lt;/relationship&gt;&lt;from&gt;&lt;trackedEntityInstance trackedEntityInstance=""" &amp; Data!I64 &amp; """/&gt;&lt;/from&gt;&lt;to&gt;&lt;trackedEntityInstance trackedEntityInstance=""" &amp; Data!J64 &amp; """/&gt;&lt;/to&gt;&lt;/relationship&gt;&lt;/relationships&gt;&lt;/trackedEntityInstance&gt;",""),""))</f>
        <v/>
      </c>
    </row>
    <row r="65" spans="1:8" x14ac:dyDescent="0.3">
      <c r="A65" s="9" t="str">
        <f>IF(Data!A65&lt;&gt;"","&lt;trackedEntityInstance orgUnit="""&amp;VLOOKUP(Data!A65,Reference!$A$6:$B$7,2,FALSE)&amp;""" trackedEntityInstance="""&amp;Data!B65&amp;""" trackedEntityType="""&amp;VLOOKUP(Data!C65,Reference!$A$2:$C$3,3,FALSE)&amp;"""&gt;","")</f>
        <v/>
      </c>
      <c r="B65" t="str">
        <f>IF(Data!A65&lt;&gt;"","&lt;enrollments&gt;&lt;enrollment enrollment="""&amp;Data!E65&amp;""" orgUnit="""&amp; VLOOKUP(Data!D65,Reference!$A$6:$B$7,2,FALSE) &amp;""" program=""" &amp; VLOOKUP(Data!C65,Reference!$A$2:$C$3,2,FALSE) &amp; """&gt;&lt;enrollmentDate&gt;"&amp;Data!G65&amp;"&lt;/enrollmentDate&gt;&lt;incidentDate&gt;"&amp;Data!I65&amp;"&lt;/incidentDate&gt;&lt;status&gt;"&amp;Data!J65&amp;"&lt;/status&gt;&lt;events&gt;","")</f>
        <v/>
      </c>
      <c r="C65" t="str">
        <f>IF(Data!A65&lt;&gt;"","",IF(Data!B65&lt;&gt;"","&lt;event dueDate="""&amp;Data!B65&amp;""" event="""&amp;Data!C65&amp; IF(Data!D65="","",""" eventDate="""&amp;Data!D65) &amp;""" orgUnit="""&amp; VLOOKUP(Data!E65,Reference!$A$6:$B$7,2,FALSE) &amp;""" programStage="""&amp;VLOOKUP(Data!F65,Reference!$A$24:$B$31,2,FALSE)&amp;""" status="""&amp;Data!G65&amp;"""&gt;" &amp; IF(Data!H65="","","&lt;completedDate&gt;"&amp;Data!H65&amp;"&lt;/completedDate&gt;") &amp; IF(Data!B66&lt;&gt;"","&lt;/event&gt;",IF(Data!C66="","&lt;/event&gt;","")),""))</f>
        <v/>
      </c>
      <c r="D65" t="str">
        <f ca="1">IF(Data!A65&lt;&gt;"","",IF(Data!B65&lt;&gt;"","",IF(Data!C65&lt;&gt;"",IF(Data!B64&lt;&gt;"","&lt;dataValues&gt;","") &amp; "&lt;dataValue dataElement="""&amp;VLOOKUP(Data!C65,Reference!$A$10:$B$21,2,FALSE)&amp;""" value="""&amp;Data!D65&amp;"""/&gt;" &amp; IF(Data!C66="","&lt;/dataValues&gt;&lt;/event&gt;",IF(Data!B66&lt;&gt;"","&lt;/dataValues&gt;&lt;/event&gt;","")),"")))</f>
        <v>&lt;dataValues&gt;&lt;dataValue dataElement="nUicovae8Vo" value="ANC4"/&gt;&lt;/dataValues&gt;&lt;/event&gt;</v>
      </c>
      <c r="E65" t="str">
        <f>IF(Data!C65&lt;&gt;"","",IF(Data!E65&lt;&gt;"","&lt;/events&gt;&lt;/enrollment&gt;&lt;/enrollments&gt;&lt;attributes&gt;&lt;attribute attribute=""xir1M6BCeKy"" displayName=""ANC ID number"" value="""&amp;Data!E65&amp;"""/&gt;",""))</f>
        <v/>
      </c>
      <c r="F65" t="str">
        <f>IF(Data!C65&lt;&gt;"","",IF(Data!F65&lt;&gt;"","&lt;/events&gt;&lt;/enrollment&gt;&lt;/enrollments&gt;&lt;attributes&gt;&lt;attribute attribute=""dcHt9acQAhW"" displayName=""Child health ID number""  value="""&amp;Data!F65&amp;"""/&gt;",""))</f>
        <v/>
      </c>
      <c r="G65" t="str">
        <f>IF(Data!C65&lt;&gt;"","",IF(Data!D65&lt;&gt;"","&lt;attribute attribute=""aR40kIqUVTV"" displayName=""Date of initiation into lifelong ART"" value="""&amp;Data!I65&amp;"""/&gt;&lt;attribute attribute=""Bv3XbmGMmrW"" displayName=""ART patient number""  value="""&amp;Data!D65&amp;"""/&gt;",""))</f>
        <v/>
      </c>
      <c r="H65" t="str">
        <f>IF(Data!H65="END","&lt;/attributes&gt;&lt;/trackedEntityInstance&gt;",IF(Data!B65="",IF(Data!H65&lt;&gt;"","&lt;/attributes&gt;&lt;relationships&gt;&lt;relationship&gt;&lt;relationshipName&gt;Mother to child&lt;/relationshipName&gt;&lt;relationshipType&gt;frS8ibCkbfN&lt;/relationshipType&gt;&lt;relationship&gt;"&amp; Data!H65 &amp; "&lt;/relationship&gt;&lt;from&gt;&lt;trackedEntityInstance trackedEntityInstance=""" &amp; Data!I65 &amp; """/&gt;&lt;/from&gt;&lt;to&gt;&lt;trackedEntityInstance trackedEntityInstance=""" &amp; Data!J65 &amp; """/&gt;&lt;/to&gt;&lt;/relationship&gt;&lt;/relationships&gt;&lt;/trackedEntityInstance&gt;",""),""))</f>
        <v/>
      </c>
    </row>
    <row r="66" spans="1:8" x14ac:dyDescent="0.3">
      <c r="A66" s="9" t="str">
        <f>IF(Data!A66&lt;&gt;"","&lt;trackedEntityInstance orgUnit="""&amp;VLOOKUP(Data!A66,Reference!$A$6:$B$7,2,FALSE)&amp;""" trackedEntityInstance="""&amp;Data!B66&amp;""" trackedEntityType="""&amp;VLOOKUP(Data!C66,Reference!$A$2:$C$3,3,FALSE)&amp;"""&gt;","")</f>
        <v/>
      </c>
      <c r="B66" t="str">
        <f>IF(Data!A66&lt;&gt;"","&lt;enrollments&gt;&lt;enrollment enrollment="""&amp;Data!E66&amp;""" orgUnit="""&amp; VLOOKUP(Data!D66,Reference!$A$6:$B$7,2,FALSE) &amp;""" program=""" &amp; VLOOKUP(Data!C66,Reference!$A$2:$C$3,2,FALSE) &amp; """&gt;&lt;enrollmentDate&gt;"&amp;Data!G66&amp;"&lt;/enrollmentDate&gt;&lt;incidentDate&gt;"&amp;Data!I66&amp;"&lt;/incidentDate&gt;&lt;status&gt;"&amp;Data!J66&amp;"&lt;/status&gt;&lt;events&gt;","")</f>
        <v/>
      </c>
      <c r="C66" t="str">
        <f ca="1">IF(Data!A66&lt;&gt;"","",IF(Data!B66&lt;&gt;"","&lt;event dueDate="""&amp;Data!B66&amp;""" event="""&amp;Data!C66&amp; IF(Data!D66="","",""" eventDate="""&amp;Data!D66) &amp;""" orgUnit="""&amp; VLOOKUP(Data!E66,Reference!$A$6:$B$7,2,FALSE) &amp;""" programStage="""&amp;VLOOKUP(Data!F66,Reference!$A$24:$B$31,2,FALSE)&amp;""" status="""&amp;Data!G66&amp;"""&gt;" &amp; IF(Data!H66="","","&lt;completedDate&gt;"&amp;Data!H66&amp;"&lt;/completedDate&gt;") &amp; IF(Data!B67&lt;&gt;"","&lt;/event&gt;",IF(Data!C67="","&lt;/event&gt;","")),""))</f>
        <v>&lt;event dueDate="2019-04-14" event="JhiZr4hs7II" eventDate="2019-04-24" orgUnit="DiszpKrYNg8" programStage="Enw4VUUgQ7l" status="COMPLETED"&gt;&lt;completedDate&gt;2019-04-24&lt;/completedDate&gt;</v>
      </c>
      <c r="D66" t="str">
        <f ca="1">IF(Data!A66&lt;&gt;"","",IF(Data!B66&lt;&gt;"","",IF(Data!C66&lt;&gt;"",IF(Data!B65&lt;&gt;"","&lt;dataValues&gt;","") &amp; "&lt;dataValue dataElement="""&amp;VLOOKUP(Data!C66,Reference!$A$10:$B$21,2,FALSE)&amp;""" value="""&amp;Data!D66&amp;"""/&gt;" &amp; IF(Data!C67="","&lt;/dataValues&gt;&lt;/event&gt;",IF(Data!B67&lt;&gt;"","&lt;/dataValues&gt;&lt;/event&gt;","")),"")))</f>
        <v/>
      </c>
      <c r="E66" t="str">
        <f>IF(Data!C66&lt;&gt;"","",IF(Data!E66&lt;&gt;"","&lt;/events&gt;&lt;/enrollment&gt;&lt;/enrollments&gt;&lt;attributes&gt;&lt;attribute attribute=""xir1M6BCeKy"" displayName=""ANC ID number"" value="""&amp;Data!E66&amp;"""/&gt;",""))</f>
        <v/>
      </c>
      <c r="F66" t="str">
        <f>IF(Data!C66&lt;&gt;"","",IF(Data!F66&lt;&gt;"","&lt;/events&gt;&lt;/enrollment&gt;&lt;/enrollments&gt;&lt;attributes&gt;&lt;attribute attribute=""dcHt9acQAhW"" displayName=""Child health ID number""  value="""&amp;Data!F66&amp;"""/&gt;",""))</f>
        <v/>
      </c>
      <c r="G66" t="str">
        <f>IF(Data!C66&lt;&gt;"","",IF(Data!D66&lt;&gt;"","&lt;attribute attribute=""aR40kIqUVTV"" displayName=""Date of initiation into lifelong ART"" value="""&amp;Data!I66&amp;"""/&gt;&lt;attribute attribute=""Bv3XbmGMmrW"" displayName=""ART patient number""  value="""&amp;Data!D66&amp;"""/&gt;",""))</f>
        <v/>
      </c>
      <c r="H66" t="str">
        <f ca="1">IF(Data!H66="END","&lt;/attributes&gt;&lt;/trackedEntityInstance&gt;",IF(Data!B66="",IF(Data!H66&lt;&gt;"","&lt;/attributes&gt;&lt;relationships&gt;&lt;relationship&gt;&lt;relationshipName&gt;Mother to child&lt;/relationshipName&gt;&lt;relationshipType&gt;frS8ibCkbfN&lt;/relationshipType&gt;&lt;relationship&gt;"&amp; Data!H66 &amp; "&lt;/relationship&gt;&lt;from&gt;&lt;trackedEntityInstance trackedEntityInstance=""" &amp; Data!I66 &amp; """/&gt;&lt;/from&gt;&lt;to&gt;&lt;trackedEntityInstance trackedEntityInstance=""" &amp; Data!J66 &amp; """/&gt;&lt;/to&gt;&lt;/relationship&gt;&lt;/relationships&gt;&lt;/trackedEntityInstance&gt;",""),""))</f>
        <v/>
      </c>
    </row>
    <row r="67" spans="1:8" x14ac:dyDescent="0.3">
      <c r="A67" s="9" t="str">
        <f>IF(Data!A67&lt;&gt;"","&lt;trackedEntityInstance orgUnit="""&amp;VLOOKUP(Data!A67,Reference!$A$6:$B$7,2,FALSE)&amp;""" trackedEntityInstance="""&amp;Data!B67&amp;""" trackedEntityType="""&amp;VLOOKUP(Data!C67,Reference!$A$2:$C$3,3,FALSE)&amp;"""&gt;","")</f>
        <v/>
      </c>
      <c r="B67" t="str">
        <f>IF(Data!A67&lt;&gt;"","&lt;enrollments&gt;&lt;enrollment enrollment="""&amp;Data!E67&amp;""" orgUnit="""&amp; VLOOKUP(Data!D67,Reference!$A$6:$B$7,2,FALSE) &amp;""" program=""" &amp; VLOOKUP(Data!C67,Reference!$A$2:$C$3,2,FALSE) &amp; """&gt;&lt;enrollmentDate&gt;"&amp;Data!G67&amp;"&lt;/enrollmentDate&gt;&lt;incidentDate&gt;"&amp;Data!I67&amp;"&lt;/incidentDate&gt;&lt;status&gt;"&amp;Data!J67&amp;"&lt;/status&gt;&lt;events&gt;","")</f>
        <v/>
      </c>
      <c r="C67" t="str">
        <f>IF(Data!A67&lt;&gt;"","",IF(Data!B67&lt;&gt;"","&lt;event dueDate="""&amp;Data!B67&amp;""" event="""&amp;Data!C67&amp; IF(Data!D67="","",""" eventDate="""&amp;Data!D67) &amp;""" orgUnit="""&amp; VLOOKUP(Data!E67,Reference!$A$6:$B$7,2,FALSE) &amp;""" programStage="""&amp;VLOOKUP(Data!F67,Reference!$A$24:$B$31,2,FALSE)&amp;""" status="""&amp;Data!G67&amp;"""&gt;" &amp; IF(Data!H67="","","&lt;completedDate&gt;"&amp;Data!H67&amp;"&lt;/completedDate&gt;") &amp; IF(Data!B68&lt;&gt;"","&lt;/event&gt;",IF(Data!C68="","&lt;/event&gt;","")),""))</f>
        <v/>
      </c>
      <c r="D67" t="str">
        <f ca="1">IF(Data!A67&lt;&gt;"","",IF(Data!B67&lt;&gt;"","",IF(Data!C67&lt;&gt;"",IF(Data!B66&lt;&gt;"","&lt;dataValues&gt;","") &amp; "&lt;dataValue dataElement="""&amp;VLOOKUP(Data!C67,Reference!$A$10:$B$21,2,FALSE)&amp;""" value="""&amp;Data!D67&amp;"""/&gt;" &amp; IF(Data!C68="","&lt;/dataValues&gt;&lt;/event&gt;",IF(Data!B68&lt;&gt;"","&lt;/dataValues&gt;&lt;/event&gt;","")),"")))</f>
        <v>&lt;dataValues&gt;&lt;dataValue dataElement="P8SiCumUBYw" value="Home delivery"/&gt;</v>
      </c>
      <c r="E67" t="str">
        <f>IF(Data!C67&lt;&gt;"","",IF(Data!E67&lt;&gt;"","&lt;/events&gt;&lt;/enrollment&gt;&lt;/enrollments&gt;&lt;attributes&gt;&lt;attribute attribute=""xir1M6BCeKy"" displayName=""ANC ID number"" value="""&amp;Data!E67&amp;"""/&gt;",""))</f>
        <v/>
      </c>
      <c r="F67" t="str">
        <f>IF(Data!C67&lt;&gt;"","",IF(Data!F67&lt;&gt;"","&lt;/events&gt;&lt;/enrollment&gt;&lt;/enrollments&gt;&lt;attributes&gt;&lt;attribute attribute=""dcHt9acQAhW"" displayName=""Child health ID number""  value="""&amp;Data!F67&amp;"""/&gt;",""))</f>
        <v/>
      </c>
      <c r="G67" t="str">
        <f>IF(Data!C67&lt;&gt;"","",IF(Data!D67&lt;&gt;"","&lt;attribute attribute=""aR40kIqUVTV"" displayName=""Date of initiation into lifelong ART"" value="""&amp;Data!I67&amp;"""/&gt;&lt;attribute attribute=""Bv3XbmGMmrW"" displayName=""ART patient number""  value="""&amp;Data!D67&amp;"""/&gt;",""))</f>
        <v/>
      </c>
      <c r="H67" t="str">
        <f>IF(Data!H67="END","&lt;/attributes&gt;&lt;/trackedEntityInstance&gt;",IF(Data!B67="",IF(Data!H67&lt;&gt;"","&lt;/attributes&gt;&lt;relationships&gt;&lt;relationship&gt;&lt;relationshipName&gt;Mother to child&lt;/relationshipName&gt;&lt;relationshipType&gt;frS8ibCkbfN&lt;/relationshipType&gt;&lt;relationship&gt;"&amp; Data!H67 &amp; "&lt;/relationship&gt;&lt;from&gt;&lt;trackedEntityInstance trackedEntityInstance=""" &amp; Data!I67 &amp; """/&gt;&lt;/from&gt;&lt;to&gt;&lt;trackedEntityInstance trackedEntityInstance=""" &amp; Data!J67 &amp; """/&gt;&lt;/to&gt;&lt;/relationship&gt;&lt;/relationships&gt;&lt;/trackedEntityInstance&gt;",""),""))</f>
        <v/>
      </c>
    </row>
    <row r="68" spans="1:8" x14ac:dyDescent="0.3">
      <c r="A68" s="9" t="str">
        <f>IF(Data!A68&lt;&gt;"","&lt;trackedEntityInstance orgUnit="""&amp;VLOOKUP(Data!A68,Reference!$A$6:$B$7,2,FALSE)&amp;""" trackedEntityInstance="""&amp;Data!B68&amp;""" trackedEntityType="""&amp;VLOOKUP(Data!C68,Reference!$A$2:$C$3,3,FALSE)&amp;"""&gt;","")</f>
        <v/>
      </c>
      <c r="B68" t="str">
        <f>IF(Data!A68&lt;&gt;"","&lt;enrollments&gt;&lt;enrollment enrollment="""&amp;Data!E68&amp;""" orgUnit="""&amp; VLOOKUP(Data!D68,Reference!$A$6:$B$7,2,FALSE) &amp;""" program=""" &amp; VLOOKUP(Data!C68,Reference!$A$2:$C$3,2,FALSE) &amp; """&gt;&lt;enrollmentDate&gt;"&amp;Data!G68&amp;"&lt;/enrollmentDate&gt;&lt;incidentDate&gt;"&amp;Data!I68&amp;"&lt;/incidentDate&gt;&lt;status&gt;"&amp;Data!J68&amp;"&lt;/status&gt;&lt;events&gt;","")</f>
        <v/>
      </c>
      <c r="C68" t="str">
        <f>IF(Data!A68&lt;&gt;"","",IF(Data!B68&lt;&gt;"","&lt;event dueDate="""&amp;Data!B68&amp;""" event="""&amp;Data!C68&amp; IF(Data!D68="","",""" eventDate="""&amp;Data!D68) &amp;""" orgUnit="""&amp; VLOOKUP(Data!E68,Reference!$A$6:$B$7,2,FALSE) &amp;""" programStage="""&amp;VLOOKUP(Data!F68,Reference!$A$24:$B$31,2,FALSE)&amp;""" status="""&amp;Data!G68&amp;"""&gt;" &amp; IF(Data!H68="","","&lt;completedDate&gt;"&amp;Data!H68&amp;"&lt;/completedDate&gt;") &amp; IF(Data!B69&lt;&gt;"","&lt;/event&gt;",IF(Data!C69="","&lt;/event&gt;","")),""))</f>
        <v/>
      </c>
      <c r="D68" t="str">
        <f ca="1">IF(Data!A68&lt;&gt;"","",IF(Data!B68&lt;&gt;"","",IF(Data!C68&lt;&gt;"",IF(Data!B67&lt;&gt;"","&lt;dataValues&gt;","") &amp; "&lt;dataValue dataElement="""&amp;VLOOKUP(Data!C68,Reference!$A$10:$B$21,2,FALSE)&amp;""" value="""&amp;Data!D68&amp;"""/&gt;" &amp; IF(Data!C69="","&lt;/dataValues&gt;&lt;/event&gt;",IF(Data!B69&lt;&gt;"","&lt;/dataValues&gt;&lt;/event&gt;","")),"")))</f>
        <v>&lt;dataValue dataElement="Sb1k0Aw2yWG" value="NormalDelivery"/&gt;&lt;/dataValues&gt;&lt;/event&gt;</v>
      </c>
      <c r="E68" t="str">
        <f>IF(Data!C68&lt;&gt;"","",IF(Data!E68&lt;&gt;"","&lt;/events&gt;&lt;/enrollment&gt;&lt;/enrollments&gt;&lt;attributes&gt;&lt;attribute attribute=""xir1M6BCeKy"" displayName=""ANC ID number"" value="""&amp;Data!E68&amp;"""/&gt;",""))</f>
        <v/>
      </c>
      <c r="F68" t="str">
        <f>IF(Data!C68&lt;&gt;"","",IF(Data!F68&lt;&gt;"","&lt;/events&gt;&lt;/enrollment&gt;&lt;/enrollments&gt;&lt;attributes&gt;&lt;attribute attribute=""dcHt9acQAhW"" displayName=""Child health ID number""  value="""&amp;Data!F68&amp;"""/&gt;",""))</f>
        <v/>
      </c>
      <c r="G68" t="str">
        <f>IF(Data!C68&lt;&gt;"","",IF(Data!D68&lt;&gt;"","&lt;attribute attribute=""aR40kIqUVTV"" displayName=""Date of initiation into lifelong ART"" value="""&amp;Data!I68&amp;"""/&gt;&lt;attribute attribute=""Bv3XbmGMmrW"" displayName=""ART patient number""  value="""&amp;Data!D68&amp;"""/&gt;",""))</f>
        <v/>
      </c>
      <c r="H68" t="str">
        <f>IF(Data!H68="END","&lt;/attributes&gt;&lt;/trackedEntityInstance&gt;",IF(Data!B68="",IF(Data!H68&lt;&gt;"","&lt;/attributes&gt;&lt;relationships&gt;&lt;relationship&gt;&lt;relationshipName&gt;Mother to child&lt;/relationshipName&gt;&lt;relationshipType&gt;frS8ibCkbfN&lt;/relationshipType&gt;&lt;relationship&gt;"&amp; Data!H68 &amp; "&lt;/relationship&gt;&lt;from&gt;&lt;trackedEntityInstance trackedEntityInstance=""" &amp; Data!I68 &amp; """/&gt;&lt;/from&gt;&lt;to&gt;&lt;trackedEntityInstance trackedEntityInstance=""" &amp; Data!J68 &amp; """/&gt;&lt;/to&gt;&lt;/relationship&gt;&lt;/relationships&gt;&lt;/trackedEntityInstance&gt;",""),""))</f>
        <v/>
      </c>
    </row>
    <row r="69" spans="1:8" x14ac:dyDescent="0.3">
      <c r="A69" s="9" t="str">
        <f>IF(Data!A69&lt;&gt;"","&lt;trackedEntityInstance orgUnit="""&amp;VLOOKUP(Data!A69,Reference!$A$6:$B$7,2,FALSE)&amp;""" trackedEntityInstance="""&amp;Data!B69&amp;""" trackedEntityType="""&amp;VLOOKUP(Data!C69,Reference!$A$2:$C$3,3,FALSE)&amp;"""&gt;","")</f>
        <v/>
      </c>
      <c r="B69" t="str">
        <f>IF(Data!A69&lt;&gt;"","&lt;enrollments&gt;&lt;enrollment enrollment="""&amp;Data!E69&amp;""" orgUnit="""&amp; VLOOKUP(Data!D69,Reference!$A$6:$B$7,2,FALSE) &amp;""" program=""" &amp; VLOOKUP(Data!C69,Reference!$A$2:$C$3,2,FALSE) &amp; """&gt;&lt;enrollmentDate&gt;"&amp;Data!G69&amp;"&lt;/enrollmentDate&gt;&lt;incidentDate&gt;"&amp;Data!I69&amp;"&lt;/incidentDate&gt;&lt;status&gt;"&amp;Data!J69&amp;"&lt;/status&gt;&lt;events&gt;","")</f>
        <v/>
      </c>
      <c r="C69" t="str">
        <f ca="1">IF(Data!A69&lt;&gt;"","",IF(Data!B69&lt;&gt;"","&lt;event dueDate="""&amp;Data!B69&amp;""" event="""&amp;Data!C69&amp; IF(Data!D69="","",""" eventDate="""&amp;Data!D69) &amp;""" orgUnit="""&amp; VLOOKUP(Data!E69,Reference!$A$6:$B$7,2,FALSE) &amp;""" programStage="""&amp;VLOOKUP(Data!F69,Reference!$A$24:$B$31,2,FALSE)&amp;""" status="""&amp;Data!G69&amp;"""&gt;" &amp; IF(Data!H69="","","&lt;completedDate&gt;"&amp;Data!H69&amp;"&lt;/completedDate&gt;") &amp; IF(Data!B70&lt;&gt;"","&lt;/event&gt;",IF(Data!C70="","&lt;/event&gt;","")),""))</f>
        <v>&lt;event dueDate="2019-04-30" event="ogJFpccmfSh" eventDate="2019-04-30" orgUnit="DiszpKrYNg8" programStage="lHLDXFs3HTj" status="COMPLETED"&gt;&lt;completedDate&gt;2019-04-30&lt;/completedDate&gt;</v>
      </c>
      <c r="D69" t="str">
        <f ca="1">IF(Data!A69&lt;&gt;"","",IF(Data!B69&lt;&gt;"","",IF(Data!C69&lt;&gt;"",IF(Data!B68&lt;&gt;"","&lt;dataValues&gt;","") &amp; "&lt;dataValue dataElement="""&amp;VLOOKUP(Data!C69,Reference!$A$10:$B$21,2,FALSE)&amp;""" value="""&amp;Data!D69&amp;"""/&gt;" &amp; IF(Data!C70="","&lt;/dataValues&gt;&lt;/event&gt;",IF(Data!B70&lt;&gt;"","&lt;/dataValues&gt;&lt;/event&gt;","")),"")))</f>
        <v/>
      </c>
      <c r="E69" t="str">
        <f>IF(Data!C69&lt;&gt;"","",IF(Data!E69&lt;&gt;"","&lt;/events&gt;&lt;/enrollment&gt;&lt;/enrollments&gt;&lt;attributes&gt;&lt;attribute attribute=""xir1M6BCeKy"" displayName=""ANC ID number"" value="""&amp;Data!E69&amp;"""/&gt;",""))</f>
        <v/>
      </c>
      <c r="F69" t="str">
        <f>IF(Data!C69&lt;&gt;"","",IF(Data!F69&lt;&gt;"","&lt;/events&gt;&lt;/enrollment&gt;&lt;/enrollments&gt;&lt;attributes&gt;&lt;attribute attribute=""dcHt9acQAhW"" displayName=""Child health ID number""  value="""&amp;Data!F69&amp;"""/&gt;",""))</f>
        <v/>
      </c>
      <c r="G69" t="str">
        <f>IF(Data!C69&lt;&gt;"","",IF(Data!D69&lt;&gt;"","&lt;attribute attribute=""aR40kIqUVTV"" displayName=""Date of initiation into lifelong ART"" value="""&amp;Data!I69&amp;"""/&gt;&lt;attribute attribute=""Bv3XbmGMmrW"" displayName=""ART patient number""  value="""&amp;Data!D69&amp;"""/&gt;",""))</f>
        <v/>
      </c>
      <c r="H69" t="str">
        <f ca="1">IF(Data!H69="END","&lt;/attributes&gt;&lt;/trackedEntityInstance&gt;",IF(Data!B69="",IF(Data!H69&lt;&gt;"","&lt;/attributes&gt;&lt;relationships&gt;&lt;relationship&gt;&lt;relationshipName&gt;Mother to child&lt;/relationshipName&gt;&lt;relationshipType&gt;frS8ibCkbfN&lt;/relationshipType&gt;&lt;relationship&gt;"&amp; Data!H69 &amp; "&lt;/relationship&gt;&lt;from&gt;&lt;trackedEntityInstance trackedEntityInstance=""" &amp; Data!I69 &amp; """/&gt;&lt;/from&gt;&lt;to&gt;&lt;trackedEntityInstance trackedEntityInstance=""" &amp; Data!J69 &amp; """/&gt;&lt;/to&gt;&lt;/relationship&gt;&lt;/relationships&gt;&lt;/trackedEntityInstance&gt;",""),""))</f>
        <v/>
      </c>
    </row>
    <row r="70" spans="1:8" x14ac:dyDescent="0.3">
      <c r="A70" s="9" t="str">
        <f>IF(Data!A70&lt;&gt;"","&lt;trackedEntityInstance orgUnit="""&amp;VLOOKUP(Data!A70,Reference!$A$6:$B$7,2,FALSE)&amp;""" trackedEntityInstance="""&amp;Data!B70&amp;""" trackedEntityType="""&amp;VLOOKUP(Data!C70,Reference!$A$2:$C$3,3,FALSE)&amp;"""&gt;","")</f>
        <v/>
      </c>
      <c r="B70" t="str">
        <f>IF(Data!A70&lt;&gt;"","&lt;enrollments&gt;&lt;enrollment enrollment="""&amp;Data!E70&amp;""" orgUnit="""&amp; VLOOKUP(Data!D70,Reference!$A$6:$B$7,2,FALSE) &amp;""" program=""" &amp; VLOOKUP(Data!C70,Reference!$A$2:$C$3,2,FALSE) &amp; """&gt;&lt;enrollmentDate&gt;"&amp;Data!G70&amp;"&lt;/enrollmentDate&gt;&lt;incidentDate&gt;"&amp;Data!I70&amp;"&lt;/incidentDate&gt;&lt;status&gt;"&amp;Data!J70&amp;"&lt;/status&gt;&lt;events&gt;","")</f>
        <v/>
      </c>
      <c r="C70" t="str">
        <f>IF(Data!A70&lt;&gt;"","",IF(Data!B70&lt;&gt;"","&lt;event dueDate="""&amp;Data!B70&amp;""" event="""&amp;Data!C70&amp; IF(Data!D70="","",""" eventDate="""&amp;Data!D70) &amp;""" orgUnit="""&amp; VLOOKUP(Data!E70,Reference!$A$6:$B$7,2,FALSE) &amp;""" programStage="""&amp;VLOOKUP(Data!F70,Reference!$A$24:$B$31,2,FALSE)&amp;""" status="""&amp;Data!G70&amp;"""&gt;" &amp; IF(Data!H70="","","&lt;completedDate&gt;"&amp;Data!H70&amp;"&lt;/completedDate&gt;") &amp; IF(Data!B71&lt;&gt;"","&lt;/event&gt;",IF(Data!C71="","&lt;/event&gt;","")),""))</f>
        <v/>
      </c>
      <c r="D70" t="str">
        <f ca="1">IF(Data!A70&lt;&gt;"","",IF(Data!B70&lt;&gt;"","",IF(Data!C70&lt;&gt;"",IF(Data!B69&lt;&gt;"","&lt;dataValues&gt;","") &amp; "&lt;dataValue dataElement="""&amp;VLOOKUP(Data!C70,Reference!$A$10:$B$21,2,FALSE)&amp;""" value="""&amp;Data!D70&amp;"""/&gt;" &amp; IF(Data!C71="","&lt;/dataValues&gt;&lt;/event&gt;",IF(Data!B71&lt;&gt;"","&lt;/dataValues&gt;&lt;/event&gt;","")),"")))</f>
        <v>&lt;dataValues&gt;&lt;dataValue dataElement="Jr8zgBCEbtp" value="2"/&gt;</v>
      </c>
      <c r="E70" t="str">
        <f>IF(Data!C70&lt;&gt;"","",IF(Data!E70&lt;&gt;"","&lt;/events&gt;&lt;/enrollment&gt;&lt;/enrollments&gt;&lt;attributes&gt;&lt;attribute attribute=""xir1M6BCeKy"" displayName=""ANC ID number"" value="""&amp;Data!E70&amp;"""/&gt;",""))</f>
        <v/>
      </c>
      <c r="F70" t="str">
        <f>IF(Data!C70&lt;&gt;"","",IF(Data!F70&lt;&gt;"","&lt;/events&gt;&lt;/enrollment&gt;&lt;/enrollments&gt;&lt;attributes&gt;&lt;attribute attribute=""dcHt9acQAhW"" displayName=""Child health ID number""  value="""&amp;Data!F70&amp;"""/&gt;",""))</f>
        <v/>
      </c>
      <c r="G70" t="str">
        <f>IF(Data!C70&lt;&gt;"","",IF(Data!D70&lt;&gt;"","&lt;attribute attribute=""aR40kIqUVTV"" displayName=""Date of initiation into lifelong ART"" value="""&amp;Data!I70&amp;"""/&gt;&lt;attribute attribute=""Bv3XbmGMmrW"" displayName=""ART patient number""  value="""&amp;Data!D70&amp;"""/&gt;",""))</f>
        <v/>
      </c>
      <c r="H70" t="str">
        <f>IF(Data!H70="END","&lt;/attributes&gt;&lt;/trackedEntityInstance&gt;",IF(Data!B70="",IF(Data!H70&lt;&gt;"","&lt;/attributes&gt;&lt;relationships&gt;&lt;relationship&gt;&lt;relationshipName&gt;Mother to child&lt;/relationshipName&gt;&lt;relationshipType&gt;frS8ibCkbfN&lt;/relationshipType&gt;&lt;relationship&gt;"&amp; Data!H70 &amp; "&lt;/relationship&gt;&lt;from&gt;&lt;trackedEntityInstance trackedEntityInstance=""" &amp; Data!I70 &amp; """/&gt;&lt;/from&gt;&lt;to&gt;&lt;trackedEntityInstance trackedEntityInstance=""" &amp; Data!J70 &amp; """/&gt;&lt;/to&gt;&lt;/relationship&gt;&lt;/relationships&gt;&lt;/trackedEntityInstance&gt;",""),""))</f>
        <v/>
      </c>
    </row>
    <row r="71" spans="1:8" x14ac:dyDescent="0.3">
      <c r="A71" s="9" t="str">
        <f>IF(Data!A71&lt;&gt;"","&lt;trackedEntityInstance orgUnit="""&amp;VLOOKUP(Data!A71,Reference!$A$6:$B$7,2,FALSE)&amp;""" trackedEntityInstance="""&amp;Data!B71&amp;""" trackedEntityType="""&amp;VLOOKUP(Data!C71,Reference!$A$2:$C$3,3,FALSE)&amp;"""&gt;","")</f>
        <v/>
      </c>
      <c r="B71" t="str">
        <f>IF(Data!A71&lt;&gt;"","&lt;enrollments&gt;&lt;enrollment enrollment="""&amp;Data!E71&amp;""" orgUnit="""&amp; VLOOKUP(Data!D71,Reference!$A$6:$B$7,2,FALSE) &amp;""" program=""" &amp; VLOOKUP(Data!C71,Reference!$A$2:$C$3,2,FALSE) &amp; """&gt;&lt;enrollmentDate&gt;"&amp;Data!G71&amp;"&lt;/enrollmentDate&gt;&lt;incidentDate&gt;"&amp;Data!I71&amp;"&lt;/incidentDate&gt;&lt;status&gt;"&amp;Data!J71&amp;"&lt;/status&gt;&lt;events&gt;","")</f>
        <v/>
      </c>
      <c r="C71" t="str">
        <f>IF(Data!A71&lt;&gt;"","",IF(Data!B71&lt;&gt;"","&lt;event dueDate="""&amp;Data!B71&amp;""" event="""&amp;Data!C71&amp; IF(Data!D71="","",""" eventDate="""&amp;Data!D71) &amp;""" orgUnit="""&amp; VLOOKUP(Data!E71,Reference!$A$6:$B$7,2,FALSE) &amp;""" programStage="""&amp;VLOOKUP(Data!F71,Reference!$A$24:$B$31,2,FALSE)&amp;""" status="""&amp;Data!G71&amp;"""&gt;" &amp; IF(Data!H71="","","&lt;completedDate&gt;"&amp;Data!H71&amp;"&lt;/completedDate&gt;") &amp; IF(Data!B72&lt;&gt;"","&lt;/event&gt;",IF(Data!C72="","&lt;/event&gt;","")),""))</f>
        <v/>
      </c>
      <c r="D71" t="str">
        <f ca="1">IF(Data!A71&lt;&gt;"","",IF(Data!B71&lt;&gt;"","",IF(Data!C71&lt;&gt;"",IF(Data!B70&lt;&gt;"","&lt;dataValues&gt;","") &amp; "&lt;dataValue dataElement="""&amp;VLOOKUP(Data!C71,Reference!$A$10:$B$21,2,FALSE)&amp;""" value="""&amp;Data!D71&amp;"""/&gt;" &amp; IF(Data!C72="","&lt;/dataValues&gt;&lt;/event&gt;",IF(Data!B72&lt;&gt;"","&lt;/dataValues&gt;&lt;/event&gt;","")),"")))</f>
        <v>&lt;dataValue dataElement="BMXQVirGTM6" value="PNC1"/&gt;&lt;/dataValues&gt;&lt;/event&gt;</v>
      </c>
      <c r="E71" t="str">
        <f>IF(Data!C71&lt;&gt;"","",IF(Data!E71&lt;&gt;"","&lt;/events&gt;&lt;/enrollment&gt;&lt;/enrollments&gt;&lt;attributes&gt;&lt;attribute attribute=""xir1M6BCeKy"" displayName=""ANC ID number"" value="""&amp;Data!E71&amp;"""/&gt;",""))</f>
        <v/>
      </c>
      <c r="F71" t="str">
        <f>IF(Data!C71&lt;&gt;"","",IF(Data!F71&lt;&gt;"","&lt;/events&gt;&lt;/enrollment&gt;&lt;/enrollments&gt;&lt;attributes&gt;&lt;attribute attribute=""dcHt9acQAhW"" displayName=""Child health ID number""  value="""&amp;Data!F71&amp;"""/&gt;",""))</f>
        <v/>
      </c>
      <c r="G71" t="str">
        <f>IF(Data!C71&lt;&gt;"","",IF(Data!D71&lt;&gt;"","&lt;attribute attribute=""aR40kIqUVTV"" displayName=""Date of initiation into lifelong ART"" value="""&amp;Data!I71&amp;"""/&gt;&lt;attribute attribute=""Bv3XbmGMmrW"" displayName=""ART patient number""  value="""&amp;Data!D71&amp;"""/&gt;",""))</f>
        <v/>
      </c>
      <c r="H71" t="str">
        <f>IF(Data!H71="END","&lt;/attributes&gt;&lt;/trackedEntityInstance&gt;",IF(Data!B71="",IF(Data!H71&lt;&gt;"","&lt;/attributes&gt;&lt;relationships&gt;&lt;relationship&gt;&lt;relationshipName&gt;Mother to child&lt;/relationshipName&gt;&lt;relationshipType&gt;frS8ibCkbfN&lt;/relationshipType&gt;&lt;relationship&gt;"&amp; Data!H71 &amp; "&lt;/relationship&gt;&lt;from&gt;&lt;trackedEntityInstance trackedEntityInstance=""" &amp; Data!I71 &amp; """/&gt;&lt;/from&gt;&lt;to&gt;&lt;trackedEntityInstance trackedEntityInstance=""" &amp; Data!J71 &amp; """/&gt;&lt;/to&gt;&lt;/relationship&gt;&lt;/relationships&gt;&lt;/trackedEntityInstance&gt;",""),""))</f>
        <v/>
      </c>
    </row>
    <row r="72" spans="1:8" x14ac:dyDescent="0.3">
      <c r="A72" s="9" t="str">
        <f>IF(Data!A72&lt;&gt;"","&lt;trackedEntityInstance orgUnit="""&amp;VLOOKUP(Data!A72,Reference!$A$6:$B$7,2,FALSE)&amp;""" trackedEntityInstance="""&amp;Data!B72&amp;""" trackedEntityType="""&amp;VLOOKUP(Data!C72,Reference!$A$2:$C$3,3,FALSE)&amp;"""&gt;","")</f>
        <v/>
      </c>
      <c r="B72" t="str">
        <f>IF(Data!A72&lt;&gt;"","&lt;enrollments&gt;&lt;enrollment enrollment="""&amp;Data!E72&amp;""" orgUnit="""&amp; VLOOKUP(Data!D72,Reference!$A$6:$B$7,2,FALSE) &amp;""" program=""" &amp; VLOOKUP(Data!C72,Reference!$A$2:$C$3,2,FALSE) &amp; """&gt;&lt;enrollmentDate&gt;"&amp;Data!G72&amp;"&lt;/enrollmentDate&gt;&lt;incidentDate&gt;"&amp;Data!I72&amp;"&lt;/incidentDate&gt;&lt;status&gt;"&amp;Data!J72&amp;"&lt;/status&gt;&lt;events&gt;","")</f>
        <v/>
      </c>
      <c r="C72" t="str">
        <f ca="1">IF(Data!A72&lt;&gt;"","",IF(Data!B72&lt;&gt;"","&lt;event dueDate="""&amp;Data!B72&amp;""" event="""&amp;Data!C72&amp; IF(Data!D72="","",""" eventDate="""&amp;Data!D72) &amp;""" orgUnit="""&amp; VLOOKUP(Data!E72,Reference!$A$6:$B$7,2,FALSE) &amp;""" programStage="""&amp;VLOOKUP(Data!F72,Reference!$A$24:$B$31,2,FALSE)&amp;""" status="""&amp;Data!G72&amp;"""&gt;" &amp; IF(Data!H72="","","&lt;completedDate&gt;"&amp;Data!H72&amp;"&lt;/completedDate&gt;") &amp; IF(Data!B73&lt;&gt;"","&lt;/event&gt;",IF(Data!C73="","&lt;/event&gt;","")),""))</f>
        <v>&lt;event dueDate="2019-06-05" event="BrAGsgZ9F0K" eventDate="2019-06-05" orgUnit="DiszpKrYNg8" programStage="lHLDXFs3HTj" status="COMPLETED"&gt;&lt;completedDate&gt;2019-06-05&lt;/completedDate&gt;</v>
      </c>
      <c r="D72" t="str">
        <f ca="1">IF(Data!A72&lt;&gt;"","",IF(Data!B72&lt;&gt;"","",IF(Data!C72&lt;&gt;"",IF(Data!B71&lt;&gt;"","&lt;dataValues&gt;","") &amp; "&lt;dataValue dataElement="""&amp;VLOOKUP(Data!C72,Reference!$A$10:$B$21,2,FALSE)&amp;""" value="""&amp;Data!D72&amp;"""/&gt;" &amp; IF(Data!C73="","&lt;/dataValues&gt;&lt;/event&gt;",IF(Data!B73&lt;&gt;"","&lt;/dataValues&gt;&lt;/event&gt;","")),"")))</f>
        <v/>
      </c>
      <c r="E72" t="str">
        <f>IF(Data!C72&lt;&gt;"","",IF(Data!E72&lt;&gt;"","&lt;/events&gt;&lt;/enrollment&gt;&lt;/enrollments&gt;&lt;attributes&gt;&lt;attribute attribute=""xir1M6BCeKy"" displayName=""ANC ID number"" value="""&amp;Data!E72&amp;"""/&gt;",""))</f>
        <v/>
      </c>
      <c r="F72" t="str">
        <f>IF(Data!C72&lt;&gt;"","",IF(Data!F72&lt;&gt;"","&lt;/events&gt;&lt;/enrollment&gt;&lt;/enrollments&gt;&lt;attributes&gt;&lt;attribute attribute=""dcHt9acQAhW"" displayName=""Child health ID number""  value="""&amp;Data!F72&amp;"""/&gt;",""))</f>
        <v/>
      </c>
      <c r="G72" t="str">
        <f>IF(Data!C72&lt;&gt;"","",IF(Data!D72&lt;&gt;"","&lt;attribute attribute=""aR40kIqUVTV"" displayName=""Date of initiation into lifelong ART"" value="""&amp;Data!I72&amp;"""/&gt;&lt;attribute attribute=""Bv3XbmGMmrW"" displayName=""ART patient number""  value="""&amp;Data!D72&amp;"""/&gt;",""))</f>
        <v/>
      </c>
      <c r="H72" t="str">
        <f ca="1">IF(Data!H72="END","&lt;/attributes&gt;&lt;/trackedEntityInstance&gt;",IF(Data!B72="",IF(Data!H72&lt;&gt;"","&lt;/attributes&gt;&lt;relationships&gt;&lt;relationship&gt;&lt;relationshipName&gt;Mother to child&lt;/relationshipName&gt;&lt;relationshipType&gt;frS8ibCkbfN&lt;/relationshipType&gt;&lt;relationship&gt;"&amp; Data!H72 &amp; "&lt;/relationship&gt;&lt;from&gt;&lt;trackedEntityInstance trackedEntityInstance=""" &amp; Data!I72 &amp; """/&gt;&lt;/from&gt;&lt;to&gt;&lt;trackedEntityInstance trackedEntityInstance=""" &amp; Data!J72 &amp; """/&gt;&lt;/to&gt;&lt;/relationship&gt;&lt;/relationships&gt;&lt;/trackedEntityInstance&gt;",""),""))</f>
        <v/>
      </c>
    </row>
    <row r="73" spans="1:8" x14ac:dyDescent="0.3">
      <c r="A73" s="9" t="str">
        <f>IF(Data!A73&lt;&gt;"","&lt;trackedEntityInstance orgUnit="""&amp;VLOOKUP(Data!A73,Reference!$A$6:$B$7,2,FALSE)&amp;""" trackedEntityInstance="""&amp;Data!B73&amp;""" trackedEntityType="""&amp;VLOOKUP(Data!C73,Reference!$A$2:$C$3,3,FALSE)&amp;"""&gt;","")</f>
        <v/>
      </c>
      <c r="B73" t="str">
        <f>IF(Data!A73&lt;&gt;"","&lt;enrollments&gt;&lt;enrollment enrollment="""&amp;Data!E73&amp;""" orgUnit="""&amp; VLOOKUP(Data!D73,Reference!$A$6:$B$7,2,FALSE) &amp;""" program=""" &amp; VLOOKUP(Data!C73,Reference!$A$2:$C$3,2,FALSE) &amp; """&gt;&lt;enrollmentDate&gt;"&amp;Data!G73&amp;"&lt;/enrollmentDate&gt;&lt;incidentDate&gt;"&amp;Data!I73&amp;"&lt;/incidentDate&gt;&lt;status&gt;"&amp;Data!J73&amp;"&lt;/status&gt;&lt;events&gt;","")</f>
        <v/>
      </c>
      <c r="C73" t="str">
        <f>IF(Data!A73&lt;&gt;"","",IF(Data!B73&lt;&gt;"","&lt;event dueDate="""&amp;Data!B73&amp;""" event="""&amp;Data!C73&amp; IF(Data!D73="","",""" eventDate="""&amp;Data!D73) &amp;""" orgUnit="""&amp; VLOOKUP(Data!E73,Reference!$A$6:$B$7,2,FALSE) &amp;""" programStage="""&amp;VLOOKUP(Data!F73,Reference!$A$24:$B$31,2,FALSE)&amp;""" status="""&amp;Data!G73&amp;"""&gt;" &amp; IF(Data!H73="","","&lt;completedDate&gt;"&amp;Data!H73&amp;"&lt;/completedDate&gt;") &amp; IF(Data!B74&lt;&gt;"","&lt;/event&gt;",IF(Data!C74="","&lt;/event&gt;","")),""))</f>
        <v/>
      </c>
      <c r="D73" t="str">
        <f ca="1">IF(Data!A73&lt;&gt;"","",IF(Data!B73&lt;&gt;"","",IF(Data!C73&lt;&gt;"",IF(Data!B72&lt;&gt;"","&lt;dataValues&gt;","") &amp; "&lt;dataValue dataElement="""&amp;VLOOKUP(Data!C73,Reference!$A$10:$B$21,2,FALSE)&amp;""" value="""&amp;Data!D73&amp;"""/&gt;" &amp; IF(Data!C74="","&lt;/dataValues&gt;&lt;/event&gt;",IF(Data!B74&lt;&gt;"","&lt;/dataValues&gt;&lt;/event&gt;","")),"")))</f>
        <v>&lt;dataValues&gt;&lt;dataValue dataElement="Jr8zgBCEbtp" value="2"/&gt;</v>
      </c>
      <c r="E73" t="str">
        <f>IF(Data!C73&lt;&gt;"","",IF(Data!E73&lt;&gt;"","&lt;/events&gt;&lt;/enrollment&gt;&lt;/enrollments&gt;&lt;attributes&gt;&lt;attribute attribute=""xir1M6BCeKy"" displayName=""ANC ID number"" value="""&amp;Data!E73&amp;"""/&gt;",""))</f>
        <v/>
      </c>
      <c r="F73" t="str">
        <f>IF(Data!C73&lt;&gt;"","",IF(Data!F73&lt;&gt;"","&lt;/events&gt;&lt;/enrollment&gt;&lt;/enrollments&gt;&lt;attributes&gt;&lt;attribute attribute=""dcHt9acQAhW"" displayName=""Child health ID number""  value="""&amp;Data!F73&amp;"""/&gt;",""))</f>
        <v/>
      </c>
      <c r="G73" t="str">
        <f>IF(Data!C73&lt;&gt;"","",IF(Data!D73&lt;&gt;"","&lt;attribute attribute=""aR40kIqUVTV"" displayName=""Date of initiation into lifelong ART"" value="""&amp;Data!I73&amp;"""/&gt;&lt;attribute attribute=""Bv3XbmGMmrW"" displayName=""ART patient number""  value="""&amp;Data!D73&amp;"""/&gt;",""))</f>
        <v/>
      </c>
      <c r="H73" t="str">
        <f>IF(Data!H73="END","&lt;/attributes&gt;&lt;/trackedEntityInstance&gt;",IF(Data!B73="",IF(Data!H73&lt;&gt;"","&lt;/attributes&gt;&lt;relationships&gt;&lt;relationship&gt;&lt;relationshipName&gt;Mother to child&lt;/relationshipName&gt;&lt;relationshipType&gt;frS8ibCkbfN&lt;/relationshipType&gt;&lt;relationship&gt;"&amp; Data!H73 &amp; "&lt;/relationship&gt;&lt;from&gt;&lt;trackedEntityInstance trackedEntityInstance=""" &amp; Data!I73 &amp; """/&gt;&lt;/from&gt;&lt;to&gt;&lt;trackedEntityInstance trackedEntityInstance=""" &amp; Data!J73 &amp; """/&gt;&lt;/to&gt;&lt;/relationship&gt;&lt;/relationships&gt;&lt;/trackedEntityInstance&gt;",""),""))</f>
        <v/>
      </c>
    </row>
    <row r="74" spans="1:8" x14ac:dyDescent="0.3">
      <c r="A74" s="9" t="str">
        <f>IF(Data!A74&lt;&gt;"","&lt;trackedEntityInstance orgUnit="""&amp;VLOOKUP(Data!A74,Reference!$A$6:$B$7,2,FALSE)&amp;""" trackedEntityInstance="""&amp;Data!B74&amp;""" trackedEntityType="""&amp;VLOOKUP(Data!C74,Reference!$A$2:$C$3,3,FALSE)&amp;"""&gt;","")</f>
        <v/>
      </c>
      <c r="B74" t="str">
        <f>IF(Data!A74&lt;&gt;"","&lt;enrollments&gt;&lt;enrollment enrollment="""&amp;Data!E74&amp;""" orgUnit="""&amp; VLOOKUP(Data!D74,Reference!$A$6:$B$7,2,FALSE) &amp;""" program=""" &amp; VLOOKUP(Data!C74,Reference!$A$2:$C$3,2,FALSE) &amp; """&gt;&lt;enrollmentDate&gt;"&amp;Data!G74&amp;"&lt;/enrollmentDate&gt;&lt;incidentDate&gt;"&amp;Data!I74&amp;"&lt;/incidentDate&gt;&lt;status&gt;"&amp;Data!J74&amp;"&lt;/status&gt;&lt;events&gt;","")</f>
        <v/>
      </c>
      <c r="C74" t="str">
        <f>IF(Data!A74&lt;&gt;"","",IF(Data!B74&lt;&gt;"","&lt;event dueDate="""&amp;Data!B74&amp;""" event="""&amp;Data!C74&amp; IF(Data!D74="","",""" eventDate="""&amp;Data!D74) &amp;""" orgUnit="""&amp; VLOOKUP(Data!E74,Reference!$A$6:$B$7,2,FALSE) &amp;""" programStage="""&amp;VLOOKUP(Data!F74,Reference!$A$24:$B$31,2,FALSE)&amp;""" status="""&amp;Data!G74&amp;"""&gt;" &amp; IF(Data!H74="","","&lt;completedDate&gt;"&amp;Data!H74&amp;"&lt;/completedDate&gt;") &amp; IF(Data!B75&lt;&gt;"","&lt;/event&gt;",IF(Data!C75="","&lt;/event&gt;","")),""))</f>
        <v/>
      </c>
      <c r="D74" t="str">
        <f ca="1">IF(Data!A74&lt;&gt;"","",IF(Data!B74&lt;&gt;"","",IF(Data!C74&lt;&gt;"",IF(Data!B73&lt;&gt;"","&lt;dataValues&gt;","") &amp; "&lt;dataValue dataElement="""&amp;VLOOKUP(Data!C74,Reference!$A$10:$B$21,2,FALSE)&amp;""" value="""&amp;Data!D74&amp;"""/&gt;" &amp; IF(Data!C75="","&lt;/dataValues&gt;&lt;/event&gt;",IF(Data!B75&lt;&gt;"","&lt;/dataValues&gt;&lt;/event&gt;","")),"")))</f>
        <v>&lt;dataValue dataElement="BMXQVirGTM6" value="PNC2"/&gt;&lt;/dataValues&gt;&lt;/event&gt;</v>
      </c>
      <c r="E74" t="str">
        <f>IF(Data!C74&lt;&gt;"","",IF(Data!E74&lt;&gt;"","&lt;/events&gt;&lt;/enrollment&gt;&lt;/enrollments&gt;&lt;attributes&gt;&lt;attribute attribute=""xir1M6BCeKy"" displayName=""ANC ID number"" value="""&amp;Data!E74&amp;"""/&gt;",""))</f>
        <v/>
      </c>
      <c r="F74" t="str">
        <f>IF(Data!C74&lt;&gt;"","",IF(Data!F74&lt;&gt;"","&lt;/events&gt;&lt;/enrollment&gt;&lt;/enrollments&gt;&lt;attributes&gt;&lt;attribute attribute=""dcHt9acQAhW"" displayName=""Child health ID number""  value="""&amp;Data!F74&amp;"""/&gt;",""))</f>
        <v/>
      </c>
      <c r="G74" t="str">
        <f>IF(Data!C74&lt;&gt;"","",IF(Data!D74&lt;&gt;"","&lt;attribute attribute=""aR40kIqUVTV"" displayName=""Date of initiation into lifelong ART"" value="""&amp;Data!I74&amp;"""/&gt;&lt;attribute attribute=""Bv3XbmGMmrW"" displayName=""ART patient number""  value="""&amp;Data!D74&amp;"""/&gt;",""))</f>
        <v/>
      </c>
      <c r="H74" t="str">
        <f>IF(Data!H74="END","&lt;/attributes&gt;&lt;/trackedEntityInstance&gt;",IF(Data!B74="",IF(Data!H74&lt;&gt;"","&lt;/attributes&gt;&lt;relationships&gt;&lt;relationship&gt;&lt;relationshipName&gt;Mother to child&lt;/relationshipName&gt;&lt;relationshipType&gt;frS8ibCkbfN&lt;/relationshipType&gt;&lt;relationship&gt;"&amp; Data!H74 &amp; "&lt;/relationship&gt;&lt;from&gt;&lt;trackedEntityInstance trackedEntityInstance=""" &amp; Data!I74 &amp; """/&gt;&lt;/from&gt;&lt;to&gt;&lt;trackedEntityInstance trackedEntityInstance=""" &amp; Data!J74 &amp; """/&gt;&lt;/to&gt;&lt;/relationship&gt;&lt;/relationships&gt;&lt;/trackedEntityInstance&gt;",""),""))</f>
        <v/>
      </c>
    </row>
    <row r="75" spans="1:8" x14ac:dyDescent="0.3">
      <c r="A75" s="9" t="str">
        <f>IF(Data!A75&lt;&gt;"","&lt;trackedEntityInstance orgUnit="""&amp;VLOOKUP(Data!A75,Reference!$A$6:$B$7,2,FALSE)&amp;""" trackedEntityInstance="""&amp;Data!B75&amp;""" trackedEntityType="""&amp;VLOOKUP(Data!C75,Reference!$A$2:$C$3,3,FALSE)&amp;"""&gt;","")</f>
        <v/>
      </c>
      <c r="B75" t="str">
        <f>IF(Data!A75&lt;&gt;"","&lt;enrollments&gt;&lt;enrollment enrollment="""&amp;Data!E75&amp;""" orgUnit="""&amp; VLOOKUP(Data!D75,Reference!$A$6:$B$7,2,FALSE) &amp;""" program=""" &amp; VLOOKUP(Data!C75,Reference!$A$2:$C$3,2,FALSE) &amp; """&gt;&lt;enrollmentDate&gt;"&amp;Data!G75&amp;"&lt;/enrollmentDate&gt;&lt;incidentDate&gt;"&amp;Data!I75&amp;"&lt;/incidentDate&gt;&lt;status&gt;"&amp;Data!J75&amp;"&lt;/status&gt;&lt;events&gt;","")</f>
        <v/>
      </c>
      <c r="C75" t="str">
        <f ca="1">IF(Data!A75&lt;&gt;"","",IF(Data!B75&lt;&gt;"","&lt;event dueDate="""&amp;Data!B75&amp;""" event="""&amp;Data!C75&amp; IF(Data!D75="","",""" eventDate="""&amp;Data!D75) &amp;""" orgUnit="""&amp; VLOOKUP(Data!E75,Reference!$A$6:$B$7,2,FALSE) &amp;""" programStage="""&amp;VLOOKUP(Data!F75,Reference!$A$24:$B$31,2,FALSE)&amp;""" status="""&amp;Data!G75&amp;"""&gt;" &amp; IF(Data!H75="","","&lt;completedDate&gt;"&amp;Data!H75&amp;"&lt;/completedDate&gt;") &amp; IF(Data!B76&lt;&gt;"","&lt;/event&gt;",IF(Data!C76="","&lt;/event&gt;","")),""))</f>
        <v>&lt;event dueDate="2019-07-05" event="D2L30RPpf0A" eventDate="2019-07-05" orgUnit="DiszpKrYNg8" programStage="lHLDXFs3HTj" status="COMPLETED"&gt;&lt;completedDate&gt;2019-07-05&lt;/completedDate&gt;</v>
      </c>
      <c r="D75" t="str">
        <f ca="1">IF(Data!A75&lt;&gt;"","",IF(Data!B75&lt;&gt;"","",IF(Data!C75&lt;&gt;"",IF(Data!B74&lt;&gt;"","&lt;dataValues&gt;","") &amp; "&lt;dataValue dataElement="""&amp;VLOOKUP(Data!C75,Reference!$A$10:$B$21,2,FALSE)&amp;""" value="""&amp;Data!D75&amp;"""/&gt;" &amp; IF(Data!C76="","&lt;/dataValues&gt;&lt;/event&gt;",IF(Data!B76&lt;&gt;"","&lt;/dataValues&gt;&lt;/event&gt;","")),"")))</f>
        <v/>
      </c>
      <c r="E75" t="str">
        <f>IF(Data!C75&lt;&gt;"","",IF(Data!E75&lt;&gt;"","&lt;/events&gt;&lt;/enrollment&gt;&lt;/enrollments&gt;&lt;attributes&gt;&lt;attribute attribute=""xir1M6BCeKy"" displayName=""ANC ID number"" value="""&amp;Data!E75&amp;"""/&gt;",""))</f>
        <v/>
      </c>
      <c r="F75" t="str">
        <f>IF(Data!C75&lt;&gt;"","",IF(Data!F75&lt;&gt;"","&lt;/events&gt;&lt;/enrollment&gt;&lt;/enrollments&gt;&lt;attributes&gt;&lt;attribute attribute=""dcHt9acQAhW"" displayName=""Child health ID number""  value="""&amp;Data!F75&amp;"""/&gt;",""))</f>
        <v/>
      </c>
      <c r="G75" t="str">
        <f>IF(Data!C75&lt;&gt;"","",IF(Data!D75&lt;&gt;"","&lt;attribute attribute=""aR40kIqUVTV"" displayName=""Date of initiation into lifelong ART"" value="""&amp;Data!I75&amp;"""/&gt;&lt;attribute attribute=""Bv3XbmGMmrW"" displayName=""ART patient number""  value="""&amp;Data!D75&amp;"""/&gt;",""))</f>
        <v/>
      </c>
      <c r="H75" t="str">
        <f ca="1">IF(Data!H75="END","&lt;/attributes&gt;&lt;/trackedEntityInstance&gt;",IF(Data!B75="",IF(Data!H75&lt;&gt;"","&lt;/attributes&gt;&lt;relationships&gt;&lt;relationship&gt;&lt;relationshipName&gt;Mother to child&lt;/relationshipName&gt;&lt;relationshipType&gt;frS8ibCkbfN&lt;/relationshipType&gt;&lt;relationship&gt;"&amp; Data!H75 &amp; "&lt;/relationship&gt;&lt;from&gt;&lt;trackedEntityInstance trackedEntityInstance=""" &amp; Data!I75 &amp; """/&gt;&lt;/from&gt;&lt;to&gt;&lt;trackedEntityInstance trackedEntityInstance=""" &amp; Data!J75 &amp; """/&gt;&lt;/to&gt;&lt;/relationship&gt;&lt;/relationships&gt;&lt;/trackedEntityInstance&gt;",""),""))</f>
        <v/>
      </c>
    </row>
    <row r="76" spans="1:8" x14ac:dyDescent="0.3">
      <c r="A76" s="9" t="str">
        <f>IF(Data!A76&lt;&gt;"","&lt;trackedEntityInstance orgUnit="""&amp;VLOOKUP(Data!A76,Reference!$A$6:$B$7,2,FALSE)&amp;""" trackedEntityInstance="""&amp;Data!B76&amp;""" trackedEntityType="""&amp;VLOOKUP(Data!C76,Reference!$A$2:$C$3,3,FALSE)&amp;"""&gt;","")</f>
        <v/>
      </c>
      <c r="B76" t="str">
        <f>IF(Data!A76&lt;&gt;"","&lt;enrollments&gt;&lt;enrollment enrollment="""&amp;Data!E76&amp;""" orgUnit="""&amp; VLOOKUP(Data!D76,Reference!$A$6:$B$7,2,FALSE) &amp;""" program=""" &amp; VLOOKUP(Data!C76,Reference!$A$2:$C$3,2,FALSE) &amp; """&gt;&lt;enrollmentDate&gt;"&amp;Data!G76&amp;"&lt;/enrollmentDate&gt;&lt;incidentDate&gt;"&amp;Data!I76&amp;"&lt;/incidentDate&gt;&lt;status&gt;"&amp;Data!J76&amp;"&lt;/status&gt;&lt;events&gt;","")</f>
        <v/>
      </c>
      <c r="C76" t="str">
        <f>IF(Data!A76&lt;&gt;"","",IF(Data!B76&lt;&gt;"","&lt;event dueDate="""&amp;Data!B76&amp;""" event="""&amp;Data!C76&amp; IF(Data!D76="","",""" eventDate="""&amp;Data!D76) &amp;""" orgUnit="""&amp; VLOOKUP(Data!E76,Reference!$A$6:$B$7,2,FALSE) &amp;""" programStage="""&amp;VLOOKUP(Data!F76,Reference!$A$24:$B$31,2,FALSE)&amp;""" status="""&amp;Data!G76&amp;"""&gt;" &amp; IF(Data!H76="","","&lt;completedDate&gt;"&amp;Data!H76&amp;"&lt;/completedDate&gt;") &amp; IF(Data!B77&lt;&gt;"","&lt;/event&gt;",IF(Data!C77="","&lt;/event&gt;","")),""))</f>
        <v/>
      </c>
      <c r="D76" t="str">
        <f ca="1">IF(Data!A76&lt;&gt;"","",IF(Data!B76&lt;&gt;"","",IF(Data!C76&lt;&gt;"",IF(Data!B75&lt;&gt;"","&lt;dataValues&gt;","") &amp; "&lt;dataValue dataElement="""&amp;VLOOKUP(Data!C76,Reference!$A$10:$B$21,2,FALSE)&amp;""" value="""&amp;Data!D76&amp;"""/&gt;" &amp; IF(Data!C77="","&lt;/dataValues&gt;&lt;/event&gt;",IF(Data!B77&lt;&gt;"","&lt;/dataValues&gt;&lt;/event&gt;","")),"")))</f>
        <v>&lt;dataValues&gt;&lt;dataValue dataElement="Jr8zgBCEbtp" value="2"/&gt;</v>
      </c>
      <c r="E76" t="str">
        <f>IF(Data!C76&lt;&gt;"","",IF(Data!E76&lt;&gt;"","&lt;/events&gt;&lt;/enrollment&gt;&lt;/enrollments&gt;&lt;attributes&gt;&lt;attribute attribute=""xir1M6BCeKy"" displayName=""ANC ID number"" value="""&amp;Data!E76&amp;"""/&gt;",""))</f>
        <v/>
      </c>
      <c r="F76" t="str">
        <f>IF(Data!C76&lt;&gt;"","",IF(Data!F76&lt;&gt;"","&lt;/events&gt;&lt;/enrollment&gt;&lt;/enrollments&gt;&lt;attributes&gt;&lt;attribute attribute=""dcHt9acQAhW"" displayName=""Child health ID number""  value="""&amp;Data!F76&amp;"""/&gt;",""))</f>
        <v/>
      </c>
      <c r="G76" t="str">
        <f>IF(Data!C76&lt;&gt;"","",IF(Data!D76&lt;&gt;"","&lt;attribute attribute=""aR40kIqUVTV"" displayName=""Date of initiation into lifelong ART"" value="""&amp;Data!I76&amp;"""/&gt;&lt;attribute attribute=""Bv3XbmGMmrW"" displayName=""ART patient number""  value="""&amp;Data!D76&amp;"""/&gt;",""))</f>
        <v/>
      </c>
      <c r="H76" t="str">
        <f>IF(Data!H76="END","&lt;/attributes&gt;&lt;/trackedEntityInstance&gt;",IF(Data!B76="",IF(Data!H76&lt;&gt;"","&lt;/attributes&gt;&lt;relationships&gt;&lt;relationship&gt;&lt;relationshipName&gt;Mother to child&lt;/relationshipName&gt;&lt;relationshipType&gt;frS8ibCkbfN&lt;/relationshipType&gt;&lt;relationship&gt;"&amp; Data!H76 &amp; "&lt;/relationship&gt;&lt;from&gt;&lt;trackedEntityInstance trackedEntityInstance=""" &amp; Data!I76 &amp; """/&gt;&lt;/from&gt;&lt;to&gt;&lt;trackedEntityInstance trackedEntityInstance=""" &amp; Data!J76 &amp; """/&gt;&lt;/to&gt;&lt;/relationship&gt;&lt;/relationships&gt;&lt;/trackedEntityInstance&gt;",""),""))</f>
        <v/>
      </c>
    </row>
    <row r="77" spans="1:8" x14ac:dyDescent="0.3">
      <c r="A77" s="9" t="str">
        <f>IF(Data!A77&lt;&gt;"","&lt;trackedEntityInstance orgUnit="""&amp;VLOOKUP(Data!A77,Reference!$A$6:$B$7,2,FALSE)&amp;""" trackedEntityInstance="""&amp;Data!B77&amp;""" trackedEntityType="""&amp;VLOOKUP(Data!C77,Reference!$A$2:$C$3,3,FALSE)&amp;"""&gt;","")</f>
        <v/>
      </c>
      <c r="B77" t="str">
        <f>IF(Data!A77&lt;&gt;"","&lt;enrollments&gt;&lt;enrollment enrollment="""&amp;Data!E77&amp;""" orgUnit="""&amp; VLOOKUP(Data!D77,Reference!$A$6:$B$7,2,FALSE) &amp;""" program=""" &amp; VLOOKUP(Data!C77,Reference!$A$2:$C$3,2,FALSE) &amp; """&gt;&lt;enrollmentDate&gt;"&amp;Data!G77&amp;"&lt;/enrollmentDate&gt;&lt;incidentDate&gt;"&amp;Data!I77&amp;"&lt;/incidentDate&gt;&lt;status&gt;"&amp;Data!J77&amp;"&lt;/status&gt;&lt;events&gt;","")</f>
        <v/>
      </c>
      <c r="C77" t="str">
        <f>IF(Data!A77&lt;&gt;"","",IF(Data!B77&lt;&gt;"","&lt;event dueDate="""&amp;Data!B77&amp;""" event="""&amp;Data!C77&amp; IF(Data!D77="","",""" eventDate="""&amp;Data!D77) &amp;""" orgUnit="""&amp; VLOOKUP(Data!E77,Reference!$A$6:$B$7,2,FALSE) &amp;""" programStage="""&amp;VLOOKUP(Data!F77,Reference!$A$24:$B$31,2,FALSE)&amp;""" status="""&amp;Data!G77&amp;"""&gt;" &amp; IF(Data!H77="","","&lt;completedDate&gt;"&amp;Data!H77&amp;"&lt;/completedDate&gt;") &amp; IF(Data!B78&lt;&gt;"","&lt;/event&gt;",IF(Data!C78="","&lt;/event&gt;","")),""))</f>
        <v/>
      </c>
      <c r="D77" t="str">
        <f ca="1">IF(Data!A77&lt;&gt;"","",IF(Data!B77&lt;&gt;"","",IF(Data!C77&lt;&gt;"",IF(Data!B76&lt;&gt;"","&lt;dataValues&gt;","") &amp; "&lt;dataValue dataElement="""&amp;VLOOKUP(Data!C77,Reference!$A$10:$B$21,2,FALSE)&amp;""" value="""&amp;Data!D77&amp;"""/&gt;" &amp; IF(Data!C78="","&lt;/dataValues&gt;&lt;/event&gt;",IF(Data!B78&lt;&gt;"","&lt;/dataValues&gt;&lt;/event&gt;","")),"")))</f>
        <v>&lt;dataValue dataElement="BMXQVirGTM6" value="PNCOther"/&gt;&lt;/dataValues&gt;&lt;/event&gt;</v>
      </c>
      <c r="E77" t="str">
        <f>IF(Data!C77&lt;&gt;"","",IF(Data!E77&lt;&gt;"","&lt;/events&gt;&lt;/enrollment&gt;&lt;/enrollments&gt;&lt;attributes&gt;&lt;attribute attribute=""xir1M6BCeKy"" displayName=""ANC ID number"" value="""&amp;Data!E77&amp;"""/&gt;",""))</f>
        <v/>
      </c>
      <c r="F77" t="str">
        <f>IF(Data!C77&lt;&gt;"","",IF(Data!F77&lt;&gt;"","&lt;/events&gt;&lt;/enrollment&gt;&lt;/enrollments&gt;&lt;attributes&gt;&lt;attribute attribute=""dcHt9acQAhW"" displayName=""Child health ID number""  value="""&amp;Data!F77&amp;"""/&gt;",""))</f>
        <v/>
      </c>
      <c r="G77" t="str">
        <f>IF(Data!C77&lt;&gt;"","",IF(Data!D77&lt;&gt;"","&lt;attribute attribute=""aR40kIqUVTV"" displayName=""Date of initiation into lifelong ART"" value="""&amp;Data!I77&amp;"""/&gt;&lt;attribute attribute=""Bv3XbmGMmrW"" displayName=""ART patient number""  value="""&amp;Data!D77&amp;"""/&gt;",""))</f>
        <v/>
      </c>
      <c r="H77" t="str">
        <f>IF(Data!H77="END","&lt;/attributes&gt;&lt;/trackedEntityInstance&gt;",IF(Data!B77="",IF(Data!H77&lt;&gt;"","&lt;/attributes&gt;&lt;relationships&gt;&lt;relationship&gt;&lt;relationshipName&gt;Mother to child&lt;/relationshipName&gt;&lt;relationshipType&gt;frS8ibCkbfN&lt;/relationshipType&gt;&lt;relationship&gt;"&amp; Data!H77 &amp; "&lt;/relationship&gt;&lt;from&gt;&lt;trackedEntityInstance trackedEntityInstance=""" &amp; Data!I77 &amp; """/&gt;&lt;/from&gt;&lt;to&gt;&lt;trackedEntityInstance trackedEntityInstance=""" &amp; Data!J77 &amp; """/&gt;&lt;/to&gt;&lt;/relationship&gt;&lt;/relationships&gt;&lt;/trackedEntityInstance&gt;",""),""))</f>
        <v/>
      </c>
    </row>
    <row r="78" spans="1:8" x14ac:dyDescent="0.3">
      <c r="A78" s="9" t="str">
        <f>IF(Data!A78&lt;&gt;"","&lt;trackedEntityInstance orgUnit="""&amp;VLOOKUP(Data!A78,Reference!$A$6:$B$7,2,FALSE)&amp;""" trackedEntityInstance="""&amp;Data!B78&amp;""" trackedEntityType="""&amp;VLOOKUP(Data!C78,Reference!$A$2:$C$3,3,FALSE)&amp;"""&gt;","")</f>
        <v/>
      </c>
      <c r="B78" t="str">
        <f>IF(Data!A78&lt;&gt;"","&lt;enrollments&gt;&lt;enrollment enrollment="""&amp;Data!E78&amp;""" orgUnit="""&amp; VLOOKUP(Data!D78,Reference!$A$6:$B$7,2,FALSE) &amp;""" program=""" &amp; VLOOKUP(Data!C78,Reference!$A$2:$C$3,2,FALSE) &amp; """&gt;&lt;enrollmentDate&gt;"&amp;Data!G78&amp;"&lt;/enrollmentDate&gt;&lt;incidentDate&gt;"&amp;Data!I78&amp;"&lt;/incidentDate&gt;&lt;status&gt;"&amp;Data!J78&amp;"&lt;/status&gt;&lt;events&gt;","")</f>
        <v/>
      </c>
      <c r="C78" t="str">
        <f ca="1">IF(Data!A78&lt;&gt;"","",IF(Data!B78&lt;&gt;"","&lt;event dueDate="""&amp;Data!B78&amp;""" event="""&amp;Data!C78&amp; IF(Data!D78="","",""" eventDate="""&amp;Data!D78) &amp;""" orgUnit="""&amp; VLOOKUP(Data!E78,Reference!$A$6:$B$7,2,FALSE) &amp;""" programStage="""&amp;VLOOKUP(Data!F78,Reference!$A$24:$B$31,2,FALSE)&amp;""" status="""&amp;Data!G78&amp;"""&gt;" &amp; IF(Data!H78="","","&lt;completedDate&gt;"&amp;Data!H78&amp;"&lt;/completedDate&gt;") &amp; IF(Data!B79&lt;&gt;"","&lt;/event&gt;",IF(Data!C79="","&lt;/event&gt;","")),""))</f>
        <v>&lt;event dueDate="2019-08-04" event="IDjgO38S56l" eventDate="2019-08-08" orgUnit="DiszpKrYNg8" programStage="lHLDXFs3HTj" status="COMPLETED"&gt;&lt;completedDate&gt;2019-08-08&lt;/completedDate&gt;</v>
      </c>
      <c r="D78" t="str">
        <f ca="1">IF(Data!A78&lt;&gt;"","",IF(Data!B78&lt;&gt;"","",IF(Data!C78&lt;&gt;"",IF(Data!B77&lt;&gt;"","&lt;dataValues&gt;","") &amp; "&lt;dataValue dataElement="""&amp;VLOOKUP(Data!C78,Reference!$A$10:$B$21,2,FALSE)&amp;""" value="""&amp;Data!D78&amp;"""/&gt;" &amp; IF(Data!C79="","&lt;/dataValues&gt;&lt;/event&gt;",IF(Data!B79&lt;&gt;"","&lt;/dataValues&gt;&lt;/event&gt;","")),"")))</f>
        <v/>
      </c>
      <c r="E78" t="str">
        <f>IF(Data!C78&lt;&gt;"","",IF(Data!E78&lt;&gt;"","&lt;/events&gt;&lt;/enrollment&gt;&lt;/enrollments&gt;&lt;attributes&gt;&lt;attribute attribute=""xir1M6BCeKy"" displayName=""ANC ID number"" value="""&amp;Data!E78&amp;"""/&gt;",""))</f>
        <v/>
      </c>
      <c r="F78" t="str">
        <f>IF(Data!C78&lt;&gt;"","",IF(Data!F78&lt;&gt;"","&lt;/events&gt;&lt;/enrollment&gt;&lt;/enrollments&gt;&lt;attributes&gt;&lt;attribute attribute=""dcHt9acQAhW"" displayName=""Child health ID number""  value="""&amp;Data!F78&amp;"""/&gt;",""))</f>
        <v/>
      </c>
      <c r="G78" t="str">
        <f>IF(Data!C78&lt;&gt;"","",IF(Data!D78&lt;&gt;"","&lt;attribute attribute=""aR40kIqUVTV"" displayName=""Date of initiation into lifelong ART"" value="""&amp;Data!I78&amp;"""/&gt;&lt;attribute attribute=""Bv3XbmGMmrW"" displayName=""ART patient number""  value="""&amp;Data!D78&amp;"""/&gt;",""))</f>
        <v/>
      </c>
      <c r="H78" t="str">
        <f ca="1">IF(Data!H78="END","&lt;/attributes&gt;&lt;/trackedEntityInstance&gt;",IF(Data!B78="",IF(Data!H78&lt;&gt;"","&lt;/attributes&gt;&lt;relationships&gt;&lt;relationship&gt;&lt;relationshipName&gt;Mother to child&lt;/relationshipName&gt;&lt;relationshipType&gt;frS8ibCkbfN&lt;/relationshipType&gt;&lt;relationship&gt;"&amp; Data!H78 &amp; "&lt;/relationship&gt;&lt;from&gt;&lt;trackedEntityInstance trackedEntityInstance=""" &amp; Data!I78 &amp; """/&gt;&lt;/from&gt;&lt;to&gt;&lt;trackedEntityInstance trackedEntityInstance=""" &amp; Data!J78 &amp; """/&gt;&lt;/to&gt;&lt;/relationship&gt;&lt;/relationships&gt;&lt;/trackedEntityInstance&gt;",""),""))</f>
        <v/>
      </c>
    </row>
    <row r="79" spans="1:8" x14ac:dyDescent="0.3">
      <c r="A79" s="9" t="str">
        <f>IF(Data!A79&lt;&gt;"","&lt;trackedEntityInstance orgUnit="""&amp;VLOOKUP(Data!A79,Reference!$A$6:$B$7,2,FALSE)&amp;""" trackedEntityInstance="""&amp;Data!B79&amp;""" trackedEntityType="""&amp;VLOOKUP(Data!C79,Reference!$A$2:$C$3,3,FALSE)&amp;"""&gt;","")</f>
        <v/>
      </c>
      <c r="B79" t="str">
        <f>IF(Data!A79&lt;&gt;"","&lt;enrollments&gt;&lt;enrollment enrollment="""&amp;Data!E79&amp;""" orgUnit="""&amp; VLOOKUP(Data!D79,Reference!$A$6:$B$7,2,FALSE) &amp;""" program=""" &amp; VLOOKUP(Data!C79,Reference!$A$2:$C$3,2,FALSE) &amp; """&gt;&lt;enrollmentDate&gt;"&amp;Data!G79&amp;"&lt;/enrollmentDate&gt;&lt;incidentDate&gt;"&amp;Data!I79&amp;"&lt;/incidentDate&gt;&lt;status&gt;"&amp;Data!J79&amp;"&lt;/status&gt;&lt;events&gt;","")</f>
        <v/>
      </c>
      <c r="C79" t="str">
        <f>IF(Data!A79&lt;&gt;"","",IF(Data!B79&lt;&gt;"","&lt;event dueDate="""&amp;Data!B79&amp;""" event="""&amp;Data!C79&amp; IF(Data!D79="","",""" eventDate="""&amp;Data!D79) &amp;""" orgUnit="""&amp; VLOOKUP(Data!E79,Reference!$A$6:$B$7,2,FALSE) &amp;""" programStage="""&amp;VLOOKUP(Data!F79,Reference!$A$24:$B$31,2,FALSE)&amp;""" status="""&amp;Data!G79&amp;"""&gt;" &amp; IF(Data!H79="","","&lt;completedDate&gt;"&amp;Data!H79&amp;"&lt;/completedDate&gt;") &amp; IF(Data!B80&lt;&gt;"","&lt;/event&gt;",IF(Data!C80="","&lt;/event&gt;","")),""))</f>
        <v/>
      </c>
      <c r="D79" t="str">
        <f ca="1">IF(Data!A79&lt;&gt;"","",IF(Data!B79&lt;&gt;"","",IF(Data!C79&lt;&gt;"",IF(Data!B78&lt;&gt;"","&lt;dataValues&gt;","") &amp; "&lt;dataValue dataElement="""&amp;VLOOKUP(Data!C79,Reference!$A$10:$B$21,2,FALSE)&amp;""" value="""&amp;Data!D79&amp;"""/&gt;" &amp; IF(Data!C80="","&lt;/dataValues&gt;&lt;/event&gt;",IF(Data!B80&lt;&gt;"","&lt;/dataValues&gt;&lt;/event&gt;","")),"")))</f>
        <v>&lt;dataValues&gt;&lt;dataValue dataElement="Jr8zgBCEbtp" value="2"/&gt;</v>
      </c>
      <c r="E79" t="str">
        <f>IF(Data!C79&lt;&gt;"","",IF(Data!E79&lt;&gt;"","&lt;/events&gt;&lt;/enrollment&gt;&lt;/enrollments&gt;&lt;attributes&gt;&lt;attribute attribute=""xir1M6BCeKy"" displayName=""ANC ID number"" value="""&amp;Data!E79&amp;"""/&gt;",""))</f>
        <v/>
      </c>
      <c r="F79" t="str">
        <f>IF(Data!C79&lt;&gt;"","",IF(Data!F79&lt;&gt;"","&lt;/events&gt;&lt;/enrollment&gt;&lt;/enrollments&gt;&lt;attributes&gt;&lt;attribute attribute=""dcHt9acQAhW"" displayName=""Child health ID number""  value="""&amp;Data!F79&amp;"""/&gt;",""))</f>
        <v/>
      </c>
      <c r="G79" t="str">
        <f>IF(Data!C79&lt;&gt;"","",IF(Data!D79&lt;&gt;"","&lt;attribute attribute=""aR40kIqUVTV"" displayName=""Date of initiation into lifelong ART"" value="""&amp;Data!I79&amp;"""/&gt;&lt;attribute attribute=""Bv3XbmGMmrW"" displayName=""ART patient number""  value="""&amp;Data!D79&amp;"""/&gt;",""))</f>
        <v/>
      </c>
      <c r="H79" t="str">
        <f>IF(Data!H79="END","&lt;/attributes&gt;&lt;/trackedEntityInstance&gt;",IF(Data!B79="",IF(Data!H79&lt;&gt;"","&lt;/attributes&gt;&lt;relationships&gt;&lt;relationship&gt;&lt;relationshipName&gt;Mother to child&lt;/relationshipName&gt;&lt;relationshipType&gt;frS8ibCkbfN&lt;/relationshipType&gt;&lt;relationship&gt;"&amp; Data!H79 &amp; "&lt;/relationship&gt;&lt;from&gt;&lt;trackedEntityInstance trackedEntityInstance=""" &amp; Data!I79 &amp; """/&gt;&lt;/from&gt;&lt;to&gt;&lt;trackedEntityInstance trackedEntityInstance=""" &amp; Data!J79 &amp; """/&gt;&lt;/to&gt;&lt;/relationship&gt;&lt;/relationships&gt;&lt;/trackedEntityInstance&gt;",""),""))</f>
        <v/>
      </c>
    </row>
    <row r="80" spans="1:8" x14ac:dyDescent="0.3">
      <c r="A80" s="9" t="str">
        <f>IF(Data!A80&lt;&gt;"","&lt;trackedEntityInstance orgUnit="""&amp;VLOOKUP(Data!A80,Reference!$A$6:$B$7,2,FALSE)&amp;""" trackedEntityInstance="""&amp;Data!B80&amp;""" trackedEntityType="""&amp;VLOOKUP(Data!C80,Reference!$A$2:$C$3,3,FALSE)&amp;"""&gt;","")</f>
        <v/>
      </c>
      <c r="B80" t="str">
        <f>IF(Data!A80&lt;&gt;"","&lt;enrollments&gt;&lt;enrollment enrollment="""&amp;Data!E80&amp;""" orgUnit="""&amp; VLOOKUP(Data!D80,Reference!$A$6:$B$7,2,FALSE) &amp;""" program=""" &amp; VLOOKUP(Data!C80,Reference!$A$2:$C$3,2,FALSE) &amp; """&gt;&lt;enrollmentDate&gt;"&amp;Data!G80&amp;"&lt;/enrollmentDate&gt;&lt;incidentDate&gt;"&amp;Data!I80&amp;"&lt;/incidentDate&gt;&lt;status&gt;"&amp;Data!J80&amp;"&lt;/status&gt;&lt;events&gt;","")</f>
        <v/>
      </c>
      <c r="C80" t="str">
        <f>IF(Data!A80&lt;&gt;"","",IF(Data!B80&lt;&gt;"","&lt;event dueDate="""&amp;Data!B80&amp;""" event="""&amp;Data!C80&amp; IF(Data!D80="","",""" eventDate="""&amp;Data!D80) &amp;""" orgUnit="""&amp; VLOOKUP(Data!E80,Reference!$A$6:$B$7,2,FALSE) &amp;""" programStage="""&amp;VLOOKUP(Data!F80,Reference!$A$24:$B$31,2,FALSE)&amp;""" status="""&amp;Data!G80&amp;"""&gt;" &amp; IF(Data!H80="","","&lt;completedDate&gt;"&amp;Data!H80&amp;"&lt;/completedDate&gt;") &amp; IF(Data!B81&lt;&gt;"","&lt;/event&gt;",IF(Data!C81="","&lt;/event&gt;","")),""))</f>
        <v/>
      </c>
      <c r="D80" t="str">
        <f ca="1">IF(Data!A80&lt;&gt;"","",IF(Data!B80&lt;&gt;"","",IF(Data!C80&lt;&gt;"",IF(Data!B79&lt;&gt;"","&lt;dataValues&gt;","") &amp; "&lt;dataValue dataElement="""&amp;VLOOKUP(Data!C80,Reference!$A$10:$B$21,2,FALSE)&amp;""" value="""&amp;Data!D80&amp;"""/&gt;" &amp; IF(Data!C81="","&lt;/dataValues&gt;&lt;/event&gt;",IF(Data!B81&lt;&gt;"","&lt;/dataValues&gt;&lt;/event&gt;","")),"")))</f>
        <v>&lt;dataValue dataElement="BMXQVirGTM6" value="PNCOther"/&gt;&lt;/dataValues&gt;&lt;/event&gt;</v>
      </c>
      <c r="E80" t="str">
        <f>IF(Data!C80&lt;&gt;"","",IF(Data!E80&lt;&gt;"","&lt;/events&gt;&lt;/enrollment&gt;&lt;/enrollments&gt;&lt;attributes&gt;&lt;attribute attribute=""xir1M6BCeKy"" displayName=""ANC ID number"" value="""&amp;Data!E80&amp;"""/&gt;",""))</f>
        <v/>
      </c>
      <c r="F80" t="str">
        <f>IF(Data!C80&lt;&gt;"","",IF(Data!F80&lt;&gt;"","&lt;/events&gt;&lt;/enrollment&gt;&lt;/enrollments&gt;&lt;attributes&gt;&lt;attribute attribute=""dcHt9acQAhW"" displayName=""Child health ID number""  value="""&amp;Data!F80&amp;"""/&gt;",""))</f>
        <v/>
      </c>
      <c r="G80" t="str">
        <f>IF(Data!C80&lt;&gt;"","",IF(Data!D80&lt;&gt;"","&lt;attribute attribute=""aR40kIqUVTV"" displayName=""Date of initiation into lifelong ART"" value="""&amp;Data!I80&amp;"""/&gt;&lt;attribute attribute=""Bv3XbmGMmrW"" displayName=""ART patient number""  value="""&amp;Data!D80&amp;"""/&gt;",""))</f>
        <v/>
      </c>
      <c r="H80" t="str">
        <f>IF(Data!H80="END","&lt;/attributes&gt;&lt;/trackedEntityInstance&gt;",IF(Data!B80="",IF(Data!H80&lt;&gt;"","&lt;/attributes&gt;&lt;relationships&gt;&lt;relationship&gt;&lt;relationshipName&gt;Mother to child&lt;/relationshipName&gt;&lt;relationshipType&gt;frS8ibCkbfN&lt;/relationshipType&gt;&lt;relationship&gt;"&amp; Data!H80 &amp; "&lt;/relationship&gt;&lt;from&gt;&lt;trackedEntityInstance trackedEntityInstance=""" &amp; Data!I80 &amp; """/&gt;&lt;/from&gt;&lt;to&gt;&lt;trackedEntityInstance trackedEntityInstance=""" &amp; Data!J80 &amp; """/&gt;&lt;/to&gt;&lt;/relationship&gt;&lt;/relationships&gt;&lt;/trackedEntityInstance&gt;",""),""))</f>
        <v/>
      </c>
    </row>
    <row r="81" spans="1:8" x14ac:dyDescent="0.3">
      <c r="A81" s="9" t="str">
        <f>IF(Data!A81&lt;&gt;"","&lt;trackedEntityInstance orgUnit="""&amp;VLOOKUP(Data!A81,Reference!$A$6:$B$7,2,FALSE)&amp;""" trackedEntityInstance="""&amp;Data!B81&amp;""" trackedEntityType="""&amp;VLOOKUP(Data!C81,Reference!$A$2:$C$3,3,FALSE)&amp;"""&gt;","")</f>
        <v/>
      </c>
      <c r="B81" t="str">
        <f>IF(Data!A81&lt;&gt;"","&lt;enrollments&gt;&lt;enrollment enrollment="""&amp;Data!E81&amp;""" orgUnit="""&amp; VLOOKUP(Data!D81,Reference!$A$6:$B$7,2,FALSE) &amp;""" program=""" &amp; VLOOKUP(Data!C81,Reference!$A$2:$C$3,2,FALSE) &amp; """&gt;&lt;enrollmentDate&gt;"&amp;Data!G81&amp;"&lt;/enrollmentDate&gt;&lt;incidentDate&gt;"&amp;Data!I81&amp;"&lt;/incidentDate&gt;&lt;status&gt;"&amp;Data!J81&amp;"&lt;/status&gt;&lt;events&gt;","")</f>
        <v/>
      </c>
      <c r="C81" t="str">
        <f ca="1">IF(Data!A81&lt;&gt;"","",IF(Data!B81&lt;&gt;"","&lt;event dueDate="""&amp;Data!B81&amp;""" event="""&amp;Data!C81&amp; IF(Data!D81="","",""" eventDate="""&amp;Data!D81) &amp;""" orgUnit="""&amp; VLOOKUP(Data!E81,Reference!$A$6:$B$7,2,FALSE) &amp;""" programStage="""&amp;VLOOKUP(Data!F81,Reference!$A$24:$B$31,2,FALSE)&amp;""" status="""&amp;Data!G81&amp;"""&gt;" &amp; IF(Data!H81="","","&lt;completedDate&gt;"&amp;Data!H81&amp;"&lt;/completedDate&gt;") &amp; IF(Data!B82&lt;&gt;"","&lt;/event&gt;",IF(Data!C82="","&lt;/event&gt;","")),""))</f>
        <v>&lt;event dueDate="2019-09-07" event="RAQR8TpSBnw" eventDate="2019-09-07" orgUnit="DiszpKrYNg8" programStage="lHLDXFs3HTj" status="COMPLETED"&gt;&lt;completedDate&gt;2019-09-07&lt;/completedDate&gt;</v>
      </c>
      <c r="D81" t="str">
        <f ca="1">IF(Data!A81&lt;&gt;"","",IF(Data!B81&lt;&gt;"","",IF(Data!C81&lt;&gt;"",IF(Data!B80&lt;&gt;"","&lt;dataValues&gt;","") &amp; "&lt;dataValue dataElement="""&amp;VLOOKUP(Data!C81,Reference!$A$10:$B$21,2,FALSE)&amp;""" value="""&amp;Data!D81&amp;"""/&gt;" &amp; IF(Data!C82="","&lt;/dataValues&gt;&lt;/event&gt;",IF(Data!B82&lt;&gt;"","&lt;/dataValues&gt;&lt;/event&gt;","")),"")))</f>
        <v/>
      </c>
      <c r="E81" t="str">
        <f>IF(Data!C81&lt;&gt;"","",IF(Data!E81&lt;&gt;"","&lt;/events&gt;&lt;/enrollment&gt;&lt;/enrollments&gt;&lt;attributes&gt;&lt;attribute attribute=""xir1M6BCeKy"" displayName=""ANC ID number"" value="""&amp;Data!E81&amp;"""/&gt;",""))</f>
        <v/>
      </c>
      <c r="F81" t="str">
        <f>IF(Data!C81&lt;&gt;"","",IF(Data!F81&lt;&gt;"","&lt;/events&gt;&lt;/enrollment&gt;&lt;/enrollments&gt;&lt;attributes&gt;&lt;attribute attribute=""dcHt9acQAhW"" displayName=""Child health ID number""  value="""&amp;Data!F81&amp;"""/&gt;",""))</f>
        <v/>
      </c>
      <c r="G81" t="str">
        <f>IF(Data!C81&lt;&gt;"","",IF(Data!D81&lt;&gt;"","&lt;attribute attribute=""aR40kIqUVTV"" displayName=""Date of initiation into lifelong ART"" value="""&amp;Data!I81&amp;"""/&gt;&lt;attribute attribute=""Bv3XbmGMmrW"" displayName=""ART patient number""  value="""&amp;Data!D81&amp;"""/&gt;",""))</f>
        <v/>
      </c>
      <c r="H81" t="str">
        <f ca="1">IF(Data!H81="END","&lt;/attributes&gt;&lt;/trackedEntityInstance&gt;",IF(Data!B81="",IF(Data!H81&lt;&gt;"","&lt;/attributes&gt;&lt;relationships&gt;&lt;relationship&gt;&lt;relationshipName&gt;Mother to child&lt;/relationshipName&gt;&lt;relationshipType&gt;frS8ibCkbfN&lt;/relationshipType&gt;&lt;relationship&gt;"&amp; Data!H81 &amp; "&lt;/relationship&gt;&lt;from&gt;&lt;trackedEntityInstance trackedEntityInstance=""" &amp; Data!I81 &amp; """/&gt;&lt;/from&gt;&lt;to&gt;&lt;trackedEntityInstance trackedEntityInstance=""" &amp; Data!J81 &amp; """/&gt;&lt;/to&gt;&lt;/relationship&gt;&lt;/relationships&gt;&lt;/trackedEntityInstance&gt;",""),""))</f>
        <v/>
      </c>
    </row>
    <row r="82" spans="1:8" x14ac:dyDescent="0.3">
      <c r="A82" s="9" t="str">
        <f>IF(Data!A82&lt;&gt;"","&lt;trackedEntityInstance orgUnit="""&amp;VLOOKUP(Data!A82,Reference!$A$6:$B$7,2,FALSE)&amp;""" trackedEntityInstance="""&amp;Data!B82&amp;""" trackedEntityType="""&amp;VLOOKUP(Data!C82,Reference!$A$2:$C$3,3,FALSE)&amp;"""&gt;","")</f>
        <v/>
      </c>
      <c r="B82" t="str">
        <f>IF(Data!A82&lt;&gt;"","&lt;enrollments&gt;&lt;enrollment enrollment="""&amp;Data!E82&amp;""" orgUnit="""&amp; VLOOKUP(Data!D82,Reference!$A$6:$B$7,2,FALSE) &amp;""" program=""" &amp; VLOOKUP(Data!C82,Reference!$A$2:$C$3,2,FALSE) &amp; """&gt;&lt;enrollmentDate&gt;"&amp;Data!G82&amp;"&lt;/enrollmentDate&gt;&lt;incidentDate&gt;"&amp;Data!I82&amp;"&lt;/incidentDate&gt;&lt;status&gt;"&amp;Data!J82&amp;"&lt;/status&gt;&lt;events&gt;","")</f>
        <v/>
      </c>
      <c r="C82" t="str">
        <f>IF(Data!A82&lt;&gt;"","",IF(Data!B82&lt;&gt;"","&lt;event dueDate="""&amp;Data!B82&amp;""" event="""&amp;Data!C82&amp; IF(Data!D82="","",""" eventDate="""&amp;Data!D82) &amp;""" orgUnit="""&amp; VLOOKUP(Data!E82,Reference!$A$6:$B$7,2,FALSE) &amp;""" programStage="""&amp;VLOOKUP(Data!F82,Reference!$A$24:$B$31,2,FALSE)&amp;""" status="""&amp;Data!G82&amp;"""&gt;" &amp; IF(Data!H82="","","&lt;completedDate&gt;"&amp;Data!H82&amp;"&lt;/completedDate&gt;") &amp; IF(Data!B83&lt;&gt;"","&lt;/event&gt;",IF(Data!C83="","&lt;/event&gt;","")),""))</f>
        <v/>
      </c>
      <c r="D82" t="str">
        <f ca="1">IF(Data!A82&lt;&gt;"","",IF(Data!B82&lt;&gt;"","",IF(Data!C82&lt;&gt;"",IF(Data!B81&lt;&gt;"","&lt;dataValues&gt;","") &amp; "&lt;dataValue dataElement="""&amp;VLOOKUP(Data!C82,Reference!$A$10:$B$21,2,FALSE)&amp;""" value="""&amp;Data!D82&amp;"""/&gt;" &amp; IF(Data!C83="","&lt;/dataValues&gt;&lt;/event&gt;",IF(Data!B83&lt;&gt;"","&lt;/dataValues&gt;&lt;/event&gt;","")),"")))</f>
        <v>&lt;dataValues&gt;&lt;dataValue dataElement="Jr8zgBCEbtp" value="2"/&gt;</v>
      </c>
      <c r="E82" t="str">
        <f>IF(Data!C82&lt;&gt;"","",IF(Data!E82&lt;&gt;"","&lt;/events&gt;&lt;/enrollment&gt;&lt;/enrollments&gt;&lt;attributes&gt;&lt;attribute attribute=""xir1M6BCeKy"" displayName=""ANC ID number"" value="""&amp;Data!E82&amp;"""/&gt;",""))</f>
        <v/>
      </c>
      <c r="F82" t="str">
        <f>IF(Data!C82&lt;&gt;"","",IF(Data!F82&lt;&gt;"","&lt;/events&gt;&lt;/enrollment&gt;&lt;/enrollments&gt;&lt;attributes&gt;&lt;attribute attribute=""dcHt9acQAhW"" displayName=""Child health ID number""  value="""&amp;Data!F82&amp;"""/&gt;",""))</f>
        <v/>
      </c>
      <c r="G82" t="str">
        <f>IF(Data!C82&lt;&gt;"","",IF(Data!D82&lt;&gt;"","&lt;attribute attribute=""aR40kIqUVTV"" displayName=""Date of initiation into lifelong ART"" value="""&amp;Data!I82&amp;"""/&gt;&lt;attribute attribute=""Bv3XbmGMmrW"" displayName=""ART patient number""  value="""&amp;Data!D82&amp;"""/&gt;",""))</f>
        <v/>
      </c>
      <c r="H82" t="str">
        <f>IF(Data!H82="END","&lt;/attributes&gt;&lt;/trackedEntityInstance&gt;",IF(Data!B82="",IF(Data!H82&lt;&gt;"","&lt;/attributes&gt;&lt;relationships&gt;&lt;relationship&gt;&lt;relationshipName&gt;Mother to child&lt;/relationshipName&gt;&lt;relationshipType&gt;frS8ibCkbfN&lt;/relationshipType&gt;&lt;relationship&gt;"&amp; Data!H82 &amp; "&lt;/relationship&gt;&lt;from&gt;&lt;trackedEntityInstance trackedEntityInstance=""" &amp; Data!I82 &amp; """/&gt;&lt;/from&gt;&lt;to&gt;&lt;trackedEntityInstance trackedEntityInstance=""" &amp; Data!J82 &amp; """/&gt;&lt;/to&gt;&lt;/relationship&gt;&lt;/relationships&gt;&lt;/trackedEntityInstance&gt;",""),""))</f>
        <v/>
      </c>
    </row>
    <row r="83" spans="1:8" x14ac:dyDescent="0.3">
      <c r="A83" s="9" t="str">
        <f>IF(Data!A83&lt;&gt;"","&lt;trackedEntityInstance orgUnit="""&amp;VLOOKUP(Data!A83,Reference!$A$6:$B$7,2,FALSE)&amp;""" trackedEntityInstance="""&amp;Data!B83&amp;""" trackedEntityType="""&amp;VLOOKUP(Data!C83,Reference!$A$2:$C$3,3,FALSE)&amp;"""&gt;","")</f>
        <v/>
      </c>
      <c r="B83" t="str">
        <f>IF(Data!A83&lt;&gt;"","&lt;enrollments&gt;&lt;enrollment enrollment="""&amp;Data!E83&amp;""" orgUnit="""&amp; VLOOKUP(Data!D83,Reference!$A$6:$B$7,2,FALSE) &amp;""" program=""" &amp; VLOOKUP(Data!C83,Reference!$A$2:$C$3,2,FALSE) &amp; """&gt;&lt;enrollmentDate&gt;"&amp;Data!G83&amp;"&lt;/enrollmentDate&gt;&lt;incidentDate&gt;"&amp;Data!I83&amp;"&lt;/incidentDate&gt;&lt;status&gt;"&amp;Data!J83&amp;"&lt;/status&gt;&lt;events&gt;","")</f>
        <v/>
      </c>
      <c r="C83" t="str">
        <f>IF(Data!A83&lt;&gt;"","",IF(Data!B83&lt;&gt;"","&lt;event dueDate="""&amp;Data!B83&amp;""" event="""&amp;Data!C83&amp; IF(Data!D83="","",""" eventDate="""&amp;Data!D83) &amp;""" orgUnit="""&amp; VLOOKUP(Data!E83,Reference!$A$6:$B$7,2,FALSE) &amp;""" programStage="""&amp;VLOOKUP(Data!F83,Reference!$A$24:$B$31,2,FALSE)&amp;""" status="""&amp;Data!G83&amp;"""&gt;" &amp; IF(Data!H83="","","&lt;completedDate&gt;"&amp;Data!H83&amp;"&lt;/completedDate&gt;") &amp; IF(Data!B84&lt;&gt;"","&lt;/event&gt;",IF(Data!C84="","&lt;/event&gt;","")),""))</f>
        <v/>
      </c>
      <c r="D83" t="str">
        <f ca="1">IF(Data!A83&lt;&gt;"","",IF(Data!B83&lt;&gt;"","",IF(Data!C83&lt;&gt;"",IF(Data!B82&lt;&gt;"","&lt;dataValues&gt;","") &amp; "&lt;dataValue dataElement="""&amp;VLOOKUP(Data!C83,Reference!$A$10:$B$21,2,FALSE)&amp;""" value="""&amp;Data!D83&amp;"""/&gt;" &amp; IF(Data!C84="","&lt;/dataValues&gt;&lt;/event&gt;",IF(Data!B84&lt;&gt;"","&lt;/dataValues&gt;&lt;/event&gt;","")),"")))</f>
        <v>&lt;dataValue dataElement="BMXQVirGTM6" value="PNCOther"/&gt;&lt;/dataValues&gt;&lt;/event&gt;</v>
      </c>
      <c r="E83" t="str">
        <f>IF(Data!C83&lt;&gt;"","",IF(Data!E83&lt;&gt;"","&lt;/events&gt;&lt;/enrollment&gt;&lt;/enrollments&gt;&lt;attributes&gt;&lt;attribute attribute=""xir1M6BCeKy"" displayName=""ANC ID number"" value="""&amp;Data!E83&amp;"""/&gt;",""))</f>
        <v/>
      </c>
      <c r="F83" t="str">
        <f>IF(Data!C83&lt;&gt;"","",IF(Data!F83&lt;&gt;"","&lt;/events&gt;&lt;/enrollment&gt;&lt;/enrollments&gt;&lt;attributes&gt;&lt;attribute attribute=""dcHt9acQAhW"" displayName=""Child health ID number""  value="""&amp;Data!F83&amp;"""/&gt;",""))</f>
        <v/>
      </c>
      <c r="G83" t="str">
        <f>IF(Data!C83&lt;&gt;"","",IF(Data!D83&lt;&gt;"","&lt;attribute attribute=""aR40kIqUVTV"" displayName=""Date of initiation into lifelong ART"" value="""&amp;Data!I83&amp;"""/&gt;&lt;attribute attribute=""Bv3XbmGMmrW"" displayName=""ART patient number""  value="""&amp;Data!D83&amp;"""/&gt;",""))</f>
        <v/>
      </c>
      <c r="H83" t="str">
        <f>IF(Data!H83="END","&lt;/attributes&gt;&lt;/trackedEntityInstance&gt;",IF(Data!B83="",IF(Data!H83&lt;&gt;"","&lt;/attributes&gt;&lt;relationships&gt;&lt;relationship&gt;&lt;relationshipName&gt;Mother to child&lt;/relationshipName&gt;&lt;relationshipType&gt;frS8ibCkbfN&lt;/relationshipType&gt;&lt;relationship&gt;"&amp; Data!H83 &amp; "&lt;/relationship&gt;&lt;from&gt;&lt;trackedEntityInstance trackedEntityInstance=""" &amp; Data!I83 &amp; """/&gt;&lt;/from&gt;&lt;to&gt;&lt;trackedEntityInstance trackedEntityInstance=""" &amp; Data!J83 &amp; """/&gt;&lt;/to&gt;&lt;/relationship&gt;&lt;/relationships&gt;&lt;/trackedEntityInstance&gt;",""),""))</f>
        <v/>
      </c>
    </row>
    <row r="84" spans="1:8" x14ac:dyDescent="0.3">
      <c r="A84" s="9" t="str">
        <f>IF(Data!A84&lt;&gt;"","&lt;trackedEntityInstance orgUnit="""&amp;VLOOKUP(Data!A84,Reference!$A$6:$B$7,2,FALSE)&amp;""" trackedEntityInstance="""&amp;Data!B84&amp;""" trackedEntityType="""&amp;VLOOKUP(Data!C84,Reference!$A$2:$C$3,3,FALSE)&amp;"""&gt;","")</f>
        <v/>
      </c>
      <c r="B84" t="str">
        <f>IF(Data!A84&lt;&gt;"","&lt;enrollments&gt;&lt;enrollment enrollment="""&amp;Data!E84&amp;""" orgUnit="""&amp; VLOOKUP(Data!D84,Reference!$A$6:$B$7,2,FALSE) &amp;""" program=""" &amp; VLOOKUP(Data!C84,Reference!$A$2:$C$3,2,FALSE) &amp; """&gt;&lt;enrollmentDate&gt;"&amp;Data!G84&amp;"&lt;/enrollmentDate&gt;&lt;incidentDate&gt;"&amp;Data!I84&amp;"&lt;/incidentDate&gt;&lt;status&gt;"&amp;Data!J84&amp;"&lt;/status&gt;&lt;events&gt;","")</f>
        <v/>
      </c>
      <c r="C84" t="str">
        <f ca="1">IF(Data!A84&lt;&gt;"","",IF(Data!B84&lt;&gt;"","&lt;event dueDate="""&amp;Data!B84&amp;""" event="""&amp;Data!C84&amp; IF(Data!D84="","",""" eventDate="""&amp;Data!D84) &amp;""" orgUnit="""&amp; VLOOKUP(Data!E84,Reference!$A$6:$B$7,2,FALSE) &amp;""" programStage="""&amp;VLOOKUP(Data!F84,Reference!$A$24:$B$31,2,FALSE)&amp;""" status="""&amp;Data!G84&amp;"""&gt;" &amp; IF(Data!H84="","","&lt;completedDate&gt;"&amp;Data!H84&amp;"&lt;/completedDate&gt;") &amp; IF(Data!B85&lt;&gt;"","&lt;/event&gt;",IF(Data!C85="","&lt;/event&gt;","")),""))</f>
        <v>&lt;event dueDate="2019-10-07" event="tzkjXKdNxQW" orgUnit="DiszpKrYNg8" programStage="lHLDXFs3HTj" status="SCHEDULE"&gt;&lt;/event&gt;</v>
      </c>
      <c r="D84" t="str">
        <f ca="1">IF(Data!A84&lt;&gt;"","",IF(Data!B84&lt;&gt;"","",IF(Data!C84&lt;&gt;"",IF(Data!B83&lt;&gt;"","&lt;dataValues&gt;","") &amp; "&lt;dataValue dataElement="""&amp;VLOOKUP(Data!C84,Reference!$A$10:$B$21,2,FALSE)&amp;""" value="""&amp;Data!D84&amp;"""/&gt;" &amp; IF(Data!C85="","&lt;/dataValues&gt;&lt;/event&gt;",IF(Data!B85&lt;&gt;"","&lt;/dataValues&gt;&lt;/event&gt;","")),"")))</f>
        <v/>
      </c>
      <c r="E84" t="str">
        <f>IF(Data!C84&lt;&gt;"","",IF(Data!E84&lt;&gt;"","&lt;/events&gt;&lt;/enrollment&gt;&lt;/enrollments&gt;&lt;attributes&gt;&lt;attribute attribute=""xir1M6BCeKy"" displayName=""ANC ID number"" value="""&amp;Data!E84&amp;"""/&gt;",""))</f>
        <v/>
      </c>
      <c r="F84" t="str">
        <f>IF(Data!C84&lt;&gt;"","",IF(Data!F84&lt;&gt;"","&lt;/events&gt;&lt;/enrollment&gt;&lt;/enrollments&gt;&lt;attributes&gt;&lt;attribute attribute=""dcHt9acQAhW"" displayName=""Child health ID number""  value="""&amp;Data!F84&amp;"""/&gt;",""))</f>
        <v/>
      </c>
      <c r="G84" t="str">
        <f>IF(Data!C84&lt;&gt;"","",IF(Data!D84&lt;&gt;"","&lt;attribute attribute=""aR40kIqUVTV"" displayName=""Date of initiation into lifelong ART"" value="""&amp;Data!I84&amp;"""/&gt;&lt;attribute attribute=""Bv3XbmGMmrW"" displayName=""ART patient number""  value="""&amp;Data!D84&amp;"""/&gt;",""))</f>
        <v/>
      </c>
      <c r="H84" t="str">
        <f ca="1">IF(Data!H84="END","&lt;/attributes&gt;&lt;/trackedEntityInstance&gt;",IF(Data!B84="",IF(Data!H84&lt;&gt;"","&lt;/attributes&gt;&lt;relationships&gt;&lt;relationship&gt;&lt;relationshipName&gt;Mother to child&lt;/relationshipName&gt;&lt;relationshipType&gt;frS8ibCkbfN&lt;/relationshipType&gt;&lt;relationship&gt;"&amp; Data!H84 &amp; "&lt;/relationship&gt;&lt;from&gt;&lt;trackedEntityInstance trackedEntityInstance=""" &amp; Data!I84 &amp; """/&gt;&lt;/from&gt;&lt;to&gt;&lt;trackedEntityInstance trackedEntityInstance=""" &amp; Data!J84 &amp; """/&gt;&lt;/to&gt;&lt;/relationship&gt;&lt;/relationships&gt;&lt;/trackedEntityInstance&gt;",""),""))</f>
        <v/>
      </c>
    </row>
    <row r="85" spans="1:8" x14ac:dyDescent="0.3">
      <c r="A85" s="9" t="str">
        <f>IF(Data!A85&lt;&gt;"","&lt;trackedEntityInstance orgUnit="""&amp;VLOOKUP(Data!A85,Reference!$A$6:$B$7,2,FALSE)&amp;""" trackedEntityInstance="""&amp;Data!B85&amp;""" trackedEntityType="""&amp;VLOOKUP(Data!C85,Reference!$A$2:$C$3,3,FALSE)&amp;"""&gt;","")</f>
        <v/>
      </c>
      <c r="B85" t="str">
        <f>IF(Data!A85&lt;&gt;"","&lt;enrollments&gt;&lt;enrollment enrollment="""&amp;Data!E85&amp;""" orgUnit="""&amp; VLOOKUP(Data!D85,Reference!$A$6:$B$7,2,FALSE) &amp;""" program=""" &amp; VLOOKUP(Data!C85,Reference!$A$2:$C$3,2,FALSE) &amp; """&gt;&lt;enrollmentDate&gt;"&amp;Data!G85&amp;"&lt;/enrollmentDate&gt;&lt;incidentDate&gt;"&amp;Data!I85&amp;"&lt;/incidentDate&gt;&lt;status&gt;"&amp;Data!J85&amp;"&lt;/status&gt;&lt;events&gt;","")</f>
        <v/>
      </c>
      <c r="C85" t="str">
        <f>IF(Data!A85&lt;&gt;"","",IF(Data!B85&lt;&gt;"","&lt;event dueDate="""&amp;Data!B85&amp;""" event="""&amp;Data!C85&amp; IF(Data!D85="","",""" eventDate="""&amp;Data!D85) &amp;""" orgUnit="""&amp; VLOOKUP(Data!E85,Reference!$A$6:$B$7,2,FALSE) &amp;""" programStage="""&amp;VLOOKUP(Data!F85,Reference!$A$24:$B$31,2,FALSE)&amp;""" status="""&amp;Data!G85&amp;"""&gt;" &amp; IF(Data!H85="","","&lt;completedDate&gt;"&amp;Data!H85&amp;"&lt;/completedDate&gt;") &amp; IF(Data!B86&lt;&gt;"","&lt;/event&gt;",IF(Data!C86="","&lt;/event&gt;","")),""))</f>
        <v/>
      </c>
      <c r="D85" t="str">
        <f>IF(Data!A85&lt;&gt;"","",IF(Data!B85&lt;&gt;"","",IF(Data!C85&lt;&gt;"",IF(Data!B84&lt;&gt;"","&lt;dataValues&gt;","") &amp; "&lt;dataValue dataElement="""&amp;VLOOKUP(Data!C85,Reference!$A$10:$B$21,2,FALSE)&amp;""" value="""&amp;Data!D85&amp;"""/&gt;" &amp; IF(Data!C86="","&lt;/dataValues&gt;&lt;/event&gt;",IF(Data!B86&lt;&gt;"","&lt;/dataValues&gt;&lt;/event&gt;","")),"")))</f>
        <v/>
      </c>
      <c r="E85" t="str">
        <f>IF(Data!C85&lt;&gt;"","",IF(Data!E85&lt;&gt;"","&lt;/events&gt;&lt;/enrollment&gt;&lt;/enrollments&gt;&lt;attributes&gt;&lt;attribute attribute=""xir1M6BCeKy"" displayName=""ANC ID number"" value="""&amp;Data!E85&amp;"""/&gt;",""))</f>
        <v>&lt;/events&gt;&lt;/enrollment&gt;&lt;/enrollments&gt;&lt;attributes&gt;&lt;attribute attribute="xir1M6BCeKy" displayName="ANC ID number" value="2019-05"/&gt;</v>
      </c>
      <c r="F85" t="str">
        <f>IF(Data!C85&lt;&gt;"","",IF(Data!F85&lt;&gt;"","&lt;/events&gt;&lt;/enrollment&gt;&lt;/enrollments&gt;&lt;attributes&gt;&lt;attribute attribute=""dcHt9acQAhW"" displayName=""Child health ID number""  value="""&amp;Data!F85&amp;"""/&gt;",""))</f>
        <v/>
      </c>
      <c r="G85" t="str">
        <f>IF(Data!C85&lt;&gt;"","",IF(Data!D85&lt;&gt;"","&lt;attribute attribute=""aR40kIqUVTV"" displayName=""Date of initiation into lifelong ART"" value="""&amp;Data!I85&amp;"""/&gt;&lt;attribute attribute=""Bv3XbmGMmrW"" displayName=""ART patient number""  value="""&amp;Data!D85&amp;"""/&gt;",""))</f>
        <v/>
      </c>
      <c r="H85" t="str">
        <f>IF(Data!H85="END","&lt;/attributes&gt;&lt;/trackedEntityInstance&gt;",IF(Data!B85="",IF(Data!H85&lt;&gt;"","&lt;/attributes&gt;&lt;relationships&gt;&lt;relationship&gt;&lt;relationshipName&gt;Mother to child&lt;/relationshipName&gt;&lt;relationshipType&gt;frS8ibCkbfN&lt;/relationshipType&gt;&lt;relationship&gt;"&amp; Data!H85 &amp; "&lt;/relationship&gt;&lt;from&gt;&lt;trackedEntityInstance trackedEntityInstance=""" &amp; Data!I85 &amp; """/&gt;&lt;/from&gt;&lt;to&gt;&lt;trackedEntityInstance trackedEntityInstance=""" &amp; Data!J85 &amp; """/&gt;&lt;/to&gt;&lt;/relationship&gt;&lt;/relationships&gt;&lt;/trackedEntityInstance&gt;",""),""))</f>
        <v/>
      </c>
    </row>
    <row r="86" spans="1:8" x14ac:dyDescent="0.3">
      <c r="A86" s="9" t="str">
        <f>IF(Data!A86&lt;&gt;"","&lt;trackedEntityInstance orgUnit="""&amp;VLOOKUP(Data!A86,Reference!$A$6:$B$7,2,FALSE)&amp;""" trackedEntityInstance="""&amp;Data!B86&amp;""" trackedEntityType="""&amp;VLOOKUP(Data!C86,Reference!$A$2:$C$3,3,FALSE)&amp;"""&gt;","")</f>
        <v/>
      </c>
      <c r="B86" t="str">
        <f>IF(Data!A86&lt;&gt;"","&lt;enrollments&gt;&lt;enrollment enrollment="""&amp;Data!E86&amp;""" orgUnit="""&amp; VLOOKUP(Data!D86,Reference!$A$6:$B$7,2,FALSE) &amp;""" program=""" &amp; VLOOKUP(Data!C86,Reference!$A$2:$C$3,2,FALSE) &amp; """&gt;&lt;enrollmentDate&gt;"&amp;Data!G86&amp;"&lt;/enrollmentDate&gt;&lt;incidentDate&gt;"&amp;Data!I86&amp;"&lt;/incidentDate&gt;&lt;status&gt;"&amp;Data!J86&amp;"&lt;/status&gt;&lt;events&gt;","")</f>
        <v/>
      </c>
      <c r="C86" t="str">
        <f>IF(Data!A86&lt;&gt;"","",IF(Data!B86&lt;&gt;"","&lt;event dueDate="""&amp;Data!B86&amp;""" event="""&amp;Data!C86&amp; IF(Data!D86="","",""" eventDate="""&amp;Data!D86) &amp;""" orgUnit="""&amp; VLOOKUP(Data!E86,Reference!$A$6:$B$7,2,FALSE) &amp;""" programStage="""&amp;VLOOKUP(Data!F86,Reference!$A$24:$B$31,2,FALSE)&amp;""" status="""&amp;Data!G86&amp;"""&gt;" &amp; IF(Data!H86="","","&lt;completedDate&gt;"&amp;Data!H86&amp;"&lt;/completedDate&gt;") &amp; IF(Data!B87&lt;&gt;"","&lt;/event&gt;",IF(Data!C87="","&lt;/event&gt;","")),""))</f>
        <v/>
      </c>
      <c r="D86" t="str">
        <f>IF(Data!A86&lt;&gt;"","",IF(Data!B86&lt;&gt;"","",IF(Data!C86&lt;&gt;"",IF(Data!B85&lt;&gt;"","&lt;dataValues&gt;","") &amp; "&lt;dataValue dataElement="""&amp;VLOOKUP(Data!C86,Reference!$A$10:$B$21,2,FALSE)&amp;""" value="""&amp;Data!D86&amp;"""/&gt;" &amp; IF(Data!C87="","&lt;/dataValues&gt;&lt;/event&gt;",IF(Data!B87&lt;&gt;"","&lt;/dataValues&gt;&lt;/event&gt;","")),"")))</f>
        <v/>
      </c>
      <c r="E86" t="str">
        <f>IF(Data!C86&lt;&gt;"","",IF(Data!E86&lt;&gt;"","&lt;/events&gt;&lt;/enrollment&gt;&lt;/enrollments&gt;&lt;attributes&gt;&lt;attribute attribute=""xir1M6BCeKy"" displayName=""ANC ID number"" value="""&amp;Data!E86&amp;"""/&gt;",""))</f>
        <v/>
      </c>
      <c r="F86" t="str">
        <f>IF(Data!C86&lt;&gt;"","",IF(Data!F86&lt;&gt;"","&lt;/events&gt;&lt;/enrollment&gt;&lt;/enrollments&gt;&lt;attributes&gt;&lt;attribute attribute=""dcHt9acQAhW"" displayName=""Child health ID number""  value="""&amp;Data!F86&amp;"""/&gt;",""))</f>
        <v/>
      </c>
      <c r="G86" t="str">
        <f>IF(Data!C86&lt;&gt;"","",IF(Data!D86&lt;&gt;"","&lt;attribute attribute=""aR40kIqUVTV"" displayName=""Date of initiation into lifelong ART"" value="""&amp;Data!I86&amp;"""/&gt;&lt;attribute attribute=""Bv3XbmGMmrW"" displayName=""ART patient number""  value="""&amp;Data!D86&amp;"""/&gt;",""))</f>
        <v>&lt;attribute attribute="aR40kIqUVTV" displayName="Date of initiation into lifelong ART" value="2019-09-27"/&gt;&lt;attribute attribute="Bv3XbmGMmrW" displayName="ART patient number"  value="ART-91"/&gt;</v>
      </c>
      <c r="H86" t="str">
        <f>IF(Data!H86="END","&lt;/attributes&gt;&lt;/trackedEntityInstance&gt;",IF(Data!B86="",IF(Data!H86&lt;&gt;"","&lt;/attributes&gt;&lt;relationships&gt;&lt;relationship&gt;&lt;relationshipName&gt;Mother to child&lt;/relationshipName&gt;&lt;relationshipType&gt;frS8ibCkbfN&lt;/relationshipType&gt;&lt;relationship&gt;"&amp; Data!H86 &amp; "&lt;/relationship&gt;&lt;from&gt;&lt;trackedEntityInstance trackedEntityInstance=""" &amp; Data!I86 &amp; """/&gt;&lt;/from&gt;&lt;to&gt;&lt;trackedEntityInstance trackedEntityInstance=""" &amp; Data!J86 &amp; """/&gt;&lt;/to&gt;&lt;/relationship&gt;&lt;/relationships&gt;&lt;/trackedEntityInstance&gt;",""),""))</f>
        <v/>
      </c>
    </row>
    <row r="87" spans="1:8" x14ac:dyDescent="0.3">
      <c r="A87" s="9" t="str">
        <f>IF(Data!A87&lt;&gt;"","&lt;trackedEntityInstance orgUnit="""&amp;VLOOKUP(Data!A87,Reference!$A$6:$B$7,2,FALSE)&amp;""" trackedEntityInstance="""&amp;Data!B87&amp;""" trackedEntityType="""&amp;VLOOKUP(Data!C87,Reference!$A$2:$C$3,3,FALSE)&amp;"""&gt;","")</f>
        <v/>
      </c>
      <c r="B87" t="str">
        <f>IF(Data!A87&lt;&gt;"","&lt;enrollments&gt;&lt;enrollment enrollment="""&amp;Data!E87&amp;""" orgUnit="""&amp; VLOOKUP(Data!D87,Reference!$A$6:$B$7,2,FALSE) &amp;""" program=""" &amp; VLOOKUP(Data!C87,Reference!$A$2:$C$3,2,FALSE) &amp; """&gt;&lt;enrollmentDate&gt;"&amp;Data!G87&amp;"&lt;/enrollmentDate&gt;&lt;incidentDate&gt;"&amp;Data!I87&amp;"&lt;/incidentDate&gt;&lt;status&gt;"&amp;Data!J87&amp;"&lt;/status&gt;&lt;events&gt;","")</f>
        <v/>
      </c>
      <c r="C87" t="str">
        <f>IF(Data!A87&lt;&gt;"","",IF(Data!B87&lt;&gt;"","&lt;event dueDate="""&amp;Data!B87&amp;""" event="""&amp;Data!C87&amp; IF(Data!D87="","",""" eventDate="""&amp;Data!D87) &amp;""" orgUnit="""&amp; VLOOKUP(Data!E87,Reference!$A$6:$B$7,2,FALSE) &amp;""" programStage="""&amp;VLOOKUP(Data!F87,Reference!$A$24:$B$31,2,FALSE)&amp;""" status="""&amp;Data!G87&amp;"""&gt;" &amp; IF(Data!H87="","","&lt;completedDate&gt;"&amp;Data!H87&amp;"&lt;/completedDate&gt;") &amp; IF(Data!B88&lt;&gt;"","&lt;/event&gt;",IF(Data!C88="","&lt;/event&gt;","")),""))</f>
        <v/>
      </c>
      <c r="D87" t="str">
        <f>IF(Data!A87&lt;&gt;"","",IF(Data!B87&lt;&gt;"","",IF(Data!C87&lt;&gt;"",IF(Data!B86&lt;&gt;"","&lt;dataValues&gt;","") &amp; "&lt;dataValue dataElement="""&amp;VLOOKUP(Data!C87,Reference!$A$10:$B$21,2,FALSE)&amp;""" value="""&amp;Data!D87&amp;"""/&gt;" &amp; IF(Data!C88="","&lt;/dataValues&gt;&lt;/event&gt;",IF(Data!B88&lt;&gt;"","&lt;/dataValues&gt;&lt;/event&gt;","")),"")))</f>
        <v/>
      </c>
      <c r="E87" t="str">
        <f>IF(Data!C87&lt;&gt;"","",IF(Data!E87&lt;&gt;"","&lt;/events&gt;&lt;/enrollment&gt;&lt;/enrollments&gt;&lt;attributes&gt;&lt;attribute attribute=""xir1M6BCeKy"" displayName=""ANC ID number"" value="""&amp;Data!E87&amp;"""/&gt;",""))</f>
        <v/>
      </c>
      <c r="F87" t="str">
        <f>IF(Data!C87&lt;&gt;"","",IF(Data!F87&lt;&gt;"","&lt;/events&gt;&lt;/enrollment&gt;&lt;/enrollments&gt;&lt;attributes&gt;&lt;attribute attribute=""dcHt9acQAhW"" displayName=""Child health ID number""  value="""&amp;Data!F87&amp;"""/&gt;",""))</f>
        <v/>
      </c>
      <c r="G87" t="str">
        <f>IF(Data!C87&lt;&gt;"","",IF(Data!D87&lt;&gt;"","&lt;attribute attribute=""aR40kIqUVTV"" displayName=""Date of initiation into lifelong ART"" value="""&amp;Data!I87&amp;"""/&gt;&lt;attribute attribute=""Bv3XbmGMmrW"" displayName=""ART patient number""  value="""&amp;Data!D87&amp;"""/&gt;",""))</f>
        <v/>
      </c>
      <c r="H87" t="str">
        <f>IF(Data!H87="END","&lt;/attributes&gt;&lt;/trackedEntityInstance&gt;",IF(Data!B87="",IF(Data!H87&lt;&gt;"","&lt;/attributes&gt;&lt;relationships&gt;&lt;relationship&gt;&lt;relationshipName&gt;Mother to child&lt;/relationshipName&gt;&lt;relationshipType&gt;frS8ibCkbfN&lt;/relationshipType&gt;&lt;relationship&gt;"&amp; Data!H87 &amp; "&lt;/relationship&gt;&lt;from&gt;&lt;trackedEntityInstance trackedEntityInstance=""" &amp; Data!I87 &amp; """/&gt;&lt;/from&gt;&lt;to&gt;&lt;trackedEntityInstance trackedEntityInstance=""" &amp; Data!J87 &amp; """/&gt;&lt;/to&gt;&lt;/relationship&gt;&lt;/relationships&gt;&lt;/trackedEntityInstance&gt;",""),""))</f>
        <v>&lt;/attributes&gt;&lt;relationships&gt;&lt;relationship&gt;&lt;relationshipName&gt;Mother to child&lt;/relationshipName&gt;&lt;relationshipType&gt;frS8ibCkbfN&lt;/relationshipType&gt;&lt;relationship&gt;bbEO7QTAzK2&lt;/relationship&gt;&lt;from&gt;&lt;trackedEntityInstance trackedEntityInstance="j69La1sS91F"/&gt;&lt;/from&gt;&lt;to&gt;&lt;trackedEntityInstance trackedEntityInstance="kqyYZVH4Gaq"/&gt;&lt;/to&gt;&lt;/relationship&gt;&lt;/relationships&gt;&lt;/trackedEntityInstance&gt;</v>
      </c>
    </row>
    <row r="88" spans="1:8" x14ac:dyDescent="0.3">
      <c r="A88" s="9" t="str">
        <f>IF(Data!A88&lt;&gt;"","&lt;trackedEntityInstance orgUnit="""&amp;VLOOKUP(Data!A88,Reference!$A$6:$B$7,2,FALSE)&amp;""" trackedEntityInstance="""&amp;Data!B88&amp;""" trackedEntityType="""&amp;VLOOKUP(Data!C88,Reference!$A$2:$C$3,3,FALSE)&amp;"""&gt;","")</f>
        <v/>
      </c>
      <c r="B88" t="str">
        <f>IF(Data!A88&lt;&gt;"","&lt;enrollments&gt;&lt;enrollment enrollment="""&amp;Data!E88&amp;""" orgUnit="""&amp; VLOOKUP(Data!D88,Reference!$A$6:$B$7,2,FALSE) &amp;""" program=""" &amp; VLOOKUP(Data!C88,Reference!$A$2:$C$3,2,FALSE) &amp; """&gt;&lt;enrollmentDate&gt;"&amp;Data!G88&amp;"&lt;/enrollmentDate&gt;&lt;incidentDate&gt;"&amp;Data!I88&amp;"&lt;/incidentDate&gt;&lt;status&gt;"&amp;Data!J88&amp;"&lt;/status&gt;&lt;events&gt;","")</f>
        <v/>
      </c>
      <c r="C88" t="str">
        <f>IF(Data!A88&lt;&gt;"","",IF(Data!B88&lt;&gt;"","&lt;event dueDate="""&amp;Data!B88&amp;""" event="""&amp;Data!C88&amp; IF(Data!D88="","",""" eventDate="""&amp;Data!D88) &amp;""" orgUnit="""&amp; VLOOKUP(Data!E88,Reference!$A$6:$B$7,2,FALSE) &amp;""" programStage="""&amp;VLOOKUP(Data!F88,Reference!$A$24:$B$31,2,FALSE)&amp;""" status="""&amp;Data!G88&amp;"""&gt;" &amp; IF(Data!H88="","","&lt;completedDate&gt;"&amp;Data!H88&amp;"&lt;/completedDate&gt;") &amp; IF(Data!B89&lt;&gt;"","&lt;/event&gt;",IF(Data!C89="","&lt;/event&gt;","")),""))</f>
        <v/>
      </c>
      <c r="D88" t="str">
        <f>IF(Data!A88&lt;&gt;"","",IF(Data!B88&lt;&gt;"","",IF(Data!C88&lt;&gt;"",IF(Data!B87&lt;&gt;"","&lt;dataValues&gt;","") &amp; "&lt;dataValue dataElement="""&amp;VLOOKUP(Data!C88,Reference!$A$10:$B$21,2,FALSE)&amp;""" value="""&amp;Data!D88&amp;"""/&gt;" &amp; IF(Data!C89="","&lt;/dataValues&gt;&lt;/event&gt;",IF(Data!B89&lt;&gt;"","&lt;/dataValues&gt;&lt;/event&gt;","")),"")))</f>
        <v/>
      </c>
      <c r="E88" t="str">
        <f>IF(Data!C88&lt;&gt;"","",IF(Data!E88&lt;&gt;"","&lt;/events&gt;&lt;/enrollment&gt;&lt;/enrollments&gt;&lt;attributes&gt;&lt;attribute attribute=""xir1M6BCeKy"" displayName=""ANC ID number"" value="""&amp;Data!E88&amp;"""/&gt;",""))</f>
        <v/>
      </c>
      <c r="F88" t="str">
        <f>IF(Data!C88&lt;&gt;"","",IF(Data!F88&lt;&gt;"","&lt;/events&gt;&lt;/enrollment&gt;&lt;/enrollments&gt;&lt;attributes&gt;&lt;attribute attribute=""dcHt9acQAhW"" displayName=""Child health ID number""  value="""&amp;Data!F88&amp;"""/&gt;",""))</f>
        <v/>
      </c>
      <c r="G88" t="str">
        <f>IF(Data!C88&lt;&gt;"","",IF(Data!D88&lt;&gt;"","&lt;attribute attribute=""aR40kIqUVTV"" displayName=""Date of initiation into lifelong ART"" value="""&amp;Data!I88&amp;"""/&gt;&lt;attribute attribute=""Bv3XbmGMmrW"" displayName=""ART patient number""  value="""&amp;Data!D88&amp;"""/&gt;",""))</f>
        <v/>
      </c>
      <c r="H88" t="str">
        <f>IF(Data!H88="END","&lt;/attributes&gt;&lt;/trackedEntityInstance&gt;",IF(Data!B88="",IF(Data!H88&lt;&gt;"","&lt;/attributes&gt;&lt;relationships&gt;&lt;relationship&gt;&lt;relationshipName&gt;Mother to child&lt;/relationshipName&gt;&lt;relationshipType&gt;frS8ibCkbfN&lt;/relationshipType&gt;&lt;relationship&gt;"&amp; Data!H88 &amp; "&lt;/relationship&gt;&lt;from&gt;&lt;trackedEntityInstance trackedEntityInstance=""" &amp; Data!I88 &amp; """/&gt;&lt;/from&gt;&lt;to&gt;&lt;trackedEntityInstance trackedEntityInstance=""" &amp; Data!J88 &amp; """/&gt;&lt;/to&gt;&lt;/relationship&gt;&lt;/relationships&gt;&lt;/trackedEntityInstance&gt;",""),""))</f>
        <v/>
      </c>
    </row>
    <row r="89" spans="1:8" x14ac:dyDescent="0.3">
      <c r="A89" s="9" t="str">
        <f>IF(Data!A89&lt;&gt;"","&lt;trackedEntityInstance orgUnit="""&amp;VLOOKUP(Data!A89,Reference!$A$6:$B$7,2,FALSE)&amp;""" trackedEntityInstance="""&amp;Data!B89&amp;""" trackedEntityType="""&amp;VLOOKUP(Data!C89,Reference!$A$2:$C$3,3,FALSE)&amp;"""&gt;","")</f>
        <v>&lt;trackedEntityInstance orgUnit="DiszpKrYNg8" trackedEntityInstance="kqyYZVH4Gaq" trackedEntityType="u3HLkWmVOjQ"&gt;</v>
      </c>
      <c r="B89" t="str">
        <f ca="1">IF(Data!A89&lt;&gt;"","&lt;enrollments&gt;&lt;enrollment enrollment="""&amp;Data!E89&amp;""" orgUnit="""&amp; VLOOKUP(Data!D89,Reference!$A$6:$B$7,2,FALSE) &amp;""" program=""" &amp; VLOOKUP(Data!C89,Reference!$A$2:$C$3,2,FALSE) &amp; """&gt;&lt;enrollmentDate&gt;"&amp;Data!G89&amp;"&lt;/enrollmentDate&gt;&lt;incidentDate&gt;"&amp;Data!I89&amp;"&lt;/incidentDate&gt;&lt;status&gt;"&amp;Data!J89&amp;"&lt;/status&gt;&lt;events&gt;","")</f>
        <v>&lt;enrollments&gt;&lt;enrollment enrollment="L2vfzydFjT5" orgUnit="DiszpKrYNg8" program="veFY8HPt5LX"&gt;&lt;enrollmentDate&gt;2019-04-24&lt;/enrollmentDate&gt;&lt;incidentDate&gt;2019-04-24&lt;/incidentDate&gt;&lt;status&gt;ACTIVE&lt;/status&gt;&lt;events&gt;</v>
      </c>
      <c r="C89" t="str">
        <f>IF(Data!A89&lt;&gt;"","",IF(Data!B89&lt;&gt;"","&lt;event dueDate="""&amp;Data!B89&amp;""" event="""&amp;Data!C89&amp; IF(Data!D89="","",""" eventDate="""&amp;Data!D89) &amp;""" orgUnit="""&amp; VLOOKUP(Data!E89,Reference!$A$6:$B$7,2,FALSE) &amp;""" programStage="""&amp;VLOOKUP(Data!F89,Reference!$A$24:$B$31,2,FALSE)&amp;""" status="""&amp;Data!G89&amp;"""&gt;" &amp; IF(Data!H89="","","&lt;completedDate&gt;"&amp;Data!H89&amp;"&lt;/completedDate&gt;") &amp; IF(Data!B90&lt;&gt;"","&lt;/event&gt;",IF(Data!C90="","&lt;/event&gt;","")),""))</f>
        <v/>
      </c>
      <c r="D89" t="str">
        <f>IF(Data!A89&lt;&gt;"","",IF(Data!B89&lt;&gt;"","",IF(Data!C89&lt;&gt;"",IF(Data!B88&lt;&gt;"","&lt;dataValues&gt;","") &amp; "&lt;dataValue dataElement="""&amp;VLOOKUP(Data!C89,Reference!$A$10:$B$21,2,FALSE)&amp;""" value="""&amp;Data!D89&amp;"""/&gt;" &amp; IF(Data!C90="","&lt;/dataValues&gt;&lt;/event&gt;",IF(Data!B90&lt;&gt;"","&lt;/dataValues&gt;&lt;/event&gt;","")),"")))</f>
        <v/>
      </c>
      <c r="E89" t="str">
        <f>IF(Data!C89&lt;&gt;"","",IF(Data!E89&lt;&gt;"","&lt;/events&gt;&lt;/enrollment&gt;&lt;/enrollments&gt;&lt;attributes&gt;&lt;attribute attribute=""xir1M6BCeKy"" displayName=""ANC ID number"" value="""&amp;Data!E89&amp;"""/&gt;",""))</f>
        <v/>
      </c>
      <c r="F89" t="str">
        <f>IF(Data!C89&lt;&gt;"","",IF(Data!F89&lt;&gt;"","&lt;/events&gt;&lt;/enrollment&gt;&lt;/enrollments&gt;&lt;attributes&gt;&lt;attribute attribute=""dcHt9acQAhW"" displayName=""Child health ID number""  value="""&amp;Data!F89&amp;"""/&gt;",""))</f>
        <v/>
      </c>
      <c r="G89" t="str">
        <f>IF(Data!C89&lt;&gt;"","",IF(Data!D89&lt;&gt;"","&lt;attribute attribute=""aR40kIqUVTV"" displayName=""Date of initiation into lifelong ART"" value="""&amp;Data!I89&amp;"""/&gt;&lt;attribute attribute=""Bv3XbmGMmrW"" displayName=""ART patient number""  value="""&amp;Data!D89&amp;"""/&gt;",""))</f>
        <v/>
      </c>
      <c r="H89" t="str">
        <f>IF(Data!H89="END","&lt;/attributes&gt;&lt;/trackedEntityInstance&gt;",IF(Data!B89="",IF(Data!H89&lt;&gt;"","&lt;/attributes&gt;&lt;relationships&gt;&lt;relationship&gt;&lt;relationshipName&gt;Mother to child&lt;/relationshipName&gt;&lt;relationshipType&gt;frS8ibCkbfN&lt;/relationshipType&gt;&lt;relationship&gt;"&amp; Data!H89 &amp; "&lt;/relationship&gt;&lt;from&gt;&lt;trackedEntityInstance trackedEntityInstance=""" &amp; Data!I89 &amp; """/&gt;&lt;/from&gt;&lt;to&gt;&lt;trackedEntityInstance trackedEntityInstance=""" &amp; Data!J89 &amp; """/&gt;&lt;/to&gt;&lt;/relationship&gt;&lt;/relationships&gt;&lt;/trackedEntityInstance&gt;",""),""))</f>
        <v/>
      </c>
    </row>
    <row r="90" spans="1:8" x14ac:dyDescent="0.3">
      <c r="A90" s="9" t="str">
        <f>IF(Data!A90&lt;&gt;"","&lt;trackedEntityInstance orgUnit="""&amp;VLOOKUP(Data!A90,Reference!$A$6:$B$7,2,FALSE)&amp;""" trackedEntityInstance="""&amp;Data!B90&amp;""" trackedEntityType="""&amp;VLOOKUP(Data!C90,Reference!$A$2:$C$3,3,FALSE)&amp;"""&gt;","")</f>
        <v/>
      </c>
      <c r="B90" t="str">
        <f>IF(Data!A90&lt;&gt;"","&lt;enrollments&gt;&lt;enrollment enrollment="""&amp;Data!E90&amp;""" orgUnit="""&amp; VLOOKUP(Data!D90,Reference!$A$6:$B$7,2,FALSE) &amp;""" program=""" &amp; VLOOKUP(Data!C90,Reference!$A$2:$C$3,2,FALSE) &amp; """&gt;&lt;enrollmentDate&gt;"&amp;Data!G90&amp;"&lt;/enrollmentDate&gt;&lt;incidentDate&gt;"&amp;Data!I90&amp;"&lt;/incidentDate&gt;&lt;status&gt;"&amp;Data!J90&amp;"&lt;/status&gt;&lt;events&gt;","")</f>
        <v/>
      </c>
      <c r="C90" t="str">
        <f ca="1">IF(Data!A90&lt;&gt;"","",IF(Data!B90&lt;&gt;"","&lt;event dueDate="""&amp;Data!B90&amp;""" event="""&amp;Data!C90&amp; IF(Data!D90="","",""" eventDate="""&amp;Data!D90) &amp;""" orgUnit="""&amp; VLOOKUP(Data!E90,Reference!$A$6:$B$7,2,FALSE) &amp;""" programStage="""&amp;VLOOKUP(Data!F90,Reference!$A$24:$B$31,2,FALSE)&amp;""" status="""&amp;Data!G90&amp;"""&gt;" &amp; IF(Data!H90="","","&lt;completedDate&gt;"&amp;Data!H90&amp;"&lt;/completedDate&gt;") &amp; IF(Data!B91&lt;&gt;"","&lt;/event&gt;",IF(Data!C91="","&lt;/event&gt;","")),""))</f>
        <v>&lt;event dueDate="2019-06-19" event="swKfh9Bw3o8" orgUnit="DiszpKrYNg8" programStage="f9RcSoFLhav" status="SCHEDULE"&gt;&lt;/event&gt;</v>
      </c>
      <c r="D90" t="str">
        <f ca="1">IF(Data!A90&lt;&gt;"","",IF(Data!B90&lt;&gt;"","",IF(Data!C90&lt;&gt;"",IF(Data!B89&lt;&gt;"","&lt;dataValues&gt;","") &amp; "&lt;dataValue dataElement="""&amp;VLOOKUP(Data!C90,Reference!$A$10:$B$21,2,FALSE)&amp;""" value="""&amp;Data!D90&amp;"""/&gt;" &amp; IF(Data!C91="","&lt;/dataValues&gt;&lt;/event&gt;",IF(Data!B91&lt;&gt;"","&lt;/dataValues&gt;&lt;/event&gt;","")),"")))</f>
        <v/>
      </c>
      <c r="E90" t="str">
        <f>IF(Data!C90&lt;&gt;"","",IF(Data!E90&lt;&gt;"","&lt;/events&gt;&lt;/enrollment&gt;&lt;/enrollments&gt;&lt;attributes&gt;&lt;attribute attribute=""xir1M6BCeKy"" displayName=""ANC ID number"" value="""&amp;Data!E90&amp;"""/&gt;",""))</f>
        <v/>
      </c>
      <c r="F90" t="str">
        <f>IF(Data!C90&lt;&gt;"","",IF(Data!F90&lt;&gt;"","&lt;/events&gt;&lt;/enrollment&gt;&lt;/enrollments&gt;&lt;attributes&gt;&lt;attribute attribute=""dcHt9acQAhW"" displayName=""Child health ID number""  value="""&amp;Data!F90&amp;"""/&gt;",""))</f>
        <v/>
      </c>
      <c r="G90" t="str">
        <f>IF(Data!C90&lt;&gt;"","",IF(Data!D90&lt;&gt;"","&lt;attribute attribute=""aR40kIqUVTV"" displayName=""Date of initiation into lifelong ART"" value="""&amp;Data!I90&amp;"""/&gt;&lt;attribute attribute=""Bv3XbmGMmrW"" displayName=""ART patient number""  value="""&amp;Data!D90&amp;"""/&gt;",""))</f>
        <v/>
      </c>
      <c r="H90" t="str">
        <f ca="1">IF(Data!H90="END","&lt;/attributes&gt;&lt;/trackedEntityInstance&gt;",IF(Data!B90="",IF(Data!H90&lt;&gt;"","&lt;/attributes&gt;&lt;relationships&gt;&lt;relationship&gt;&lt;relationshipName&gt;Mother to child&lt;/relationshipName&gt;&lt;relationshipType&gt;frS8ibCkbfN&lt;/relationshipType&gt;&lt;relationship&gt;"&amp; Data!H90 &amp; "&lt;/relationship&gt;&lt;from&gt;&lt;trackedEntityInstance trackedEntityInstance=""" &amp; Data!I90 &amp; """/&gt;&lt;/from&gt;&lt;to&gt;&lt;trackedEntityInstance trackedEntityInstance=""" &amp; Data!J90 &amp; """/&gt;&lt;/to&gt;&lt;/relationship&gt;&lt;/relationships&gt;&lt;/trackedEntityInstance&gt;",""),""))</f>
        <v/>
      </c>
    </row>
    <row r="91" spans="1:8" x14ac:dyDescent="0.3">
      <c r="A91" s="9" t="str">
        <f>IF(Data!A91&lt;&gt;"","&lt;trackedEntityInstance orgUnit="""&amp;VLOOKUP(Data!A91,Reference!$A$6:$B$7,2,FALSE)&amp;""" trackedEntityInstance="""&amp;Data!B91&amp;""" trackedEntityType="""&amp;VLOOKUP(Data!C91,Reference!$A$2:$C$3,3,FALSE)&amp;"""&gt;","")</f>
        <v/>
      </c>
      <c r="B91" t="str">
        <f>IF(Data!A91&lt;&gt;"","&lt;enrollments&gt;&lt;enrollment enrollment="""&amp;Data!E91&amp;""" orgUnit="""&amp; VLOOKUP(Data!D91,Reference!$A$6:$B$7,2,FALSE) &amp;""" program=""" &amp; VLOOKUP(Data!C91,Reference!$A$2:$C$3,2,FALSE) &amp; """&gt;&lt;enrollmentDate&gt;"&amp;Data!G91&amp;"&lt;/enrollmentDate&gt;&lt;incidentDate&gt;"&amp;Data!I91&amp;"&lt;/incidentDate&gt;&lt;status&gt;"&amp;Data!J91&amp;"&lt;/status&gt;&lt;events&gt;","")</f>
        <v/>
      </c>
      <c r="C91" t="str">
        <f>IF(Data!A91&lt;&gt;"","",IF(Data!B91&lt;&gt;"","&lt;event dueDate="""&amp;Data!B91&amp;""" event="""&amp;Data!C91&amp; IF(Data!D91="","",""" eventDate="""&amp;Data!D91) &amp;""" orgUnit="""&amp; VLOOKUP(Data!E91,Reference!$A$6:$B$7,2,FALSE) &amp;""" programStage="""&amp;VLOOKUP(Data!F91,Reference!$A$24:$B$31,2,FALSE)&amp;""" status="""&amp;Data!G91&amp;"""&gt;" &amp; IF(Data!H91="","","&lt;completedDate&gt;"&amp;Data!H91&amp;"&lt;/completedDate&gt;") &amp; IF(Data!B92&lt;&gt;"","&lt;/event&gt;",IF(Data!C92="","&lt;/event&gt;","")),""))</f>
        <v/>
      </c>
      <c r="D91" t="str">
        <f>IF(Data!A91&lt;&gt;"","",IF(Data!B91&lt;&gt;"","",IF(Data!C91&lt;&gt;"",IF(Data!B90&lt;&gt;"","&lt;dataValues&gt;","") &amp; "&lt;dataValue dataElement="""&amp;VLOOKUP(Data!C91,Reference!$A$10:$B$21,2,FALSE)&amp;""" value="""&amp;Data!D91&amp;"""/&gt;" &amp; IF(Data!C92="","&lt;/dataValues&gt;&lt;/event&gt;",IF(Data!B92&lt;&gt;"","&lt;/dataValues&gt;&lt;/event&gt;","")),"")))</f>
        <v/>
      </c>
      <c r="E91" t="str">
        <f>IF(Data!C91&lt;&gt;"","",IF(Data!E91&lt;&gt;"","&lt;/events&gt;&lt;/enrollment&gt;&lt;/enrollments&gt;&lt;attributes&gt;&lt;attribute attribute=""xir1M6BCeKy"" displayName=""ANC ID number"" value="""&amp;Data!E91&amp;"""/&gt;",""))</f>
        <v/>
      </c>
      <c r="F91" t="str">
        <f>IF(Data!C91&lt;&gt;"","",IF(Data!F91&lt;&gt;"","&lt;/events&gt;&lt;/enrollment&gt;&lt;/enrollments&gt;&lt;attributes&gt;&lt;attribute attribute=""dcHt9acQAhW"" displayName=""Child health ID number""  value="""&amp;Data!F91&amp;"""/&gt;",""))</f>
        <v>&lt;/events&gt;&lt;/enrollment&gt;&lt;/enrollments&gt;&lt;attributes&gt;&lt;attribute attribute="dcHt9acQAhW" displayName="Child health ID number"  value="2019-C05"/&gt;</v>
      </c>
      <c r="G91" t="str">
        <f>IF(Data!C91&lt;&gt;"","",IF(Data!D91&lt;&gt;"","&lt;attribute attribute=""aR40kIqUVTV"" displayName=""Date of initiation into lifelong ART"" value="""&amp;Data!I91&amp;"""/&gt;&lt;attribute attribute=""Bv3XbmGMmrW"" displayName=""ART patient number""  value="""&amp;Data!D91&amp;"""/&gt;",""))</f>
        <v/>
      </c>
      <c r="H91" t="str">
        <f>IF(Data!H91="END","&lt;/attributes&gt;&lt;/trackedEntityInstance&gt;",IF(Data!B91="",IF(Data!H91&lt;&gt;"","&lt;/attributes&gt;&lt;relationships&gt;&lt;relationship&gt;&lt;relationshipName&gt;Mother to child&lt;/relationshipName&gt;&lt;relationshipType&gt;frS8ibCkbfN&lt;/relationshipType&gt;&lt;relationship&gt;"&amp; Data!H91 &amp; "&lt;/relationship&gt;&lt;from&gt;&lt;trackedEntityInstance trackedEntityInstance=""" &amp; Data!I91 &amp; """/&gt;&lt;/from&gt;&lt;to&gt;&lt;trackedEntityInstance trackedEntityInstance=""" &amp; Data!J91 &amp; """/&gt;&lt;/to&gt;&lt;/relationship&gt;&lt;/relationships&gt;&lt;/trackedEntityInstance&gt;",""),""))</f>
        <v/>
      </c>
    </row>
    <row r="92" spans="1:8" x14ac:dyDescent="0.3">
      <c r="A92" s="9" t="str">
        <f>IF(Data!A92&lt;&gt;"","&lt;trackedEntityInstance orgUnit="""&amp;VLOOKUP(Data!A92,Reference!$A$6:$B$7,2,FALSE)&amp;""" trackedEntityInstance="""&amp;Data!B92&amp;""" trackedEntityType="""&amp;VLOOKUP(Data!C92,Reference!$A$2:$C$3,3,FALSE)&amp;"""&gt;","")</f>
        <v/>
      </c>
      <c r="B92" t="str">
        <f>IF(Data!A92&lt;&gt;"","&lt;enrollments&gt;&lt;enrollment enrollment="""&amp;Data!E92&amp;""" orgUnit="""&amp; VLOOKUP(Data!D92,Reference!$A$6:$B$7,2,FALSE) &amp;""" program=""" &amp; VLOOKUP(Data!C92,Reference!$A$2:$C$3,2,FALSE) &amp; """&gt;&lt;enrollmentDate&gt;"&amp;Data!G92&amp;"&lt;/enrollmentDate&gt;&lt;incidentDate&gt;"&amp;Data!I92&amp;"&lt;/incidentDate&gt;&lt;status&gt;"&amp;Data!J92&amp;"&lt;/status&gt;&lt;events&gt;","")</f>
        <v/>
      </c>
      <c r="C92" t="str">
        <f>IF(Data!A92&lt;&gt;"","",IF(Data!B92&lt;&gt;"","&lt;event dueDate="""&amp;Data!B92&amp;""" event="""&amp;Data!C92&amp; IF(Data!D92="","",""" eventDate="""&amp;Data!D92) &amp;""" orgUnit="""&amp; VLOOKUP(Data!E92,Reference!$A$6:$B$7,2,FALSE) &amp;""" programStage="""&amp;VLOOKUP(Data!F92,Reference!$A$24:$B$31,2,FALSE)&amp;""" status="""&amp;Data!G92&amp;"""&gt;" &amp; IF(Data!H92="","","&lt;completedDate&gt;"&amp;Data!H92&amp;"&lt;/completedDate&gt;") &amp; IF(Data!B93&lt;&gt;"","&lt;/event&gt;",IF(Data!C93="","&lt;/event&gt;","")),""))</f>
        <v/>
      </c>
      <c r="D92" t="str">
        <f>IF(Data!A92&lt;&gt;"","",IF(Data!B92&lt;&gt;"","",IF(Data!C92&lt;&gt;"",IF(Data!B91&lt;&gt;"","&lt;dataValues&gt;","") &amp; "&lt;dataValue dataElement="""&amp;VLOOKUP(Data!C92,Reference!$A$10:$B$21,2,FALSE)&amp;""" value="""&amp;Data!D92&amp;"""/&gt;" &amp; IF(Data!C93="","&lt;/dataValues&gt;&lt;/event&gt;",IF(Data!B93&lt;&gt;"","&lt;/dataValues&gt;&lt;/event&gt;","")),"")))</f>
        <v/>
      </c>
      <c r="E92" t="str">
        <f>IF(Data!C92&lt;&gt;"","",IF(Data!E92&lt;&gt;"","&lt;/events&gt;&lt;/enrollment&gt;&lt;/enrollments&gt;&lt;attributes&gt;&lt;attribute attribute=""xir1M6BCeKy"" displayName=""ANC ID number"" value="""&amp;Data!E92&amp;"""/&gt;",""))</f>
        <v/>
      </c>
      <c r="F92" t="str">
        <f>IF(Data!C92&lt;&gt;"","",IF(Data!F92&lt;&gt;"","&lt;/events&gt;&lt;/enrollment&gt;&lt;/enrollments&gt;&lt;attributes&gt;&lt;attribute attribute=""dcHt9acQAhW"" displayName=""Child health ID number""  value="""&amp;Data!F92&amp;"""/&gt;",""))</f>
        <v/>
      </c>
      <c r="G92" t="str">
        <f>IF(Data!C92&lt;&gt;"","",IF(Data!D92&lt;&gt;"","&lt;attribute attribute=""aR40kIqUVTV"" displayName=""Date of initiation into lifelong ART"" value="""&amp;Data!I92&amp;"""/&gt;&lt;attribute attribute=""Bv3XbmGMmrW"" displayName=""ART patient number""  value="""&amp;Data!D92&amp;"""/&gt;",""))</f>
        <v/>
      </c>
      <c r="H92" t="str">
        <f>IF(Data!H92="END","&lt;/attributes&gt;&lt;/trackedEntityInstance&gt;",IF(Data!B92="",IF(Data!H92&lt;&gt;"","&lt;/attributes&gt;&lt;relationships&gt;&lt;relationship&gt;&lt;relationshipName&gt;Mother to child&lt;/relationshipName&gt;&lt;relationshipType&gt;frS8ibCkbfN&lt;/relationshipType&gt;&lt;relationship&gt;"&amp; Data!H92 &amp; "&lt;/relationship&gt;&lt;from&gt;&lt;trackedEntityInstance trackedEntityInstance=""" &amp; Data!I92 &amp; """/&gt;&lt;/from&gt;&lt;to&gt;&lt;trackedEntityInstance trackedEntityInstance=""" &amp; Data!J92 &amp; """/&gt;&lt;/to&gt;&lt;/relationship&gt;&lt;/relationships&gt;&lt;/trackedEntityInstance&gt;",""),""))</f>
        <v>&lt;/attributes&gt;&lt;/trackedEntityInstance&gt;</v>
      </c>
    </row>
    <row r="93" spans="1:8" x14ac:dyDescent="0.3">
      <c r="A93" s="9" t="str">
        <f>IF(Data!A93&lt;&gt;"","&lt;trackedEntityInstance orgUnit="""&amp;VLOOKUP(Data!A93,Reference!$A$6:$B$7,2,FALSE)&amp;""" trackedEntityInstance="""&amp;Data!B93&amp;""" trackedEntityType="""&amp;VLOOKUP(Data!C93,Reference!$A$2:$C$3,3,FALSE)&amp;"""&gt;","")</f>
        <v/>
      </c>
      <c r="B93" t="str">
        <f>IF(Data!A93&lt;&gt;"","&lt;enrollments&gt;&lt;enrollment enrollment="""&amp;Data!E93&amp;""" orgUnit="""&amp; VLOOKUP(Data!D93,Reference!$A$6:$B$7,2,FALSE) &amp;""" program=""" &amp; VLOOKUP(Data!C93,Reference!$A$2:$C$3,2,FALSE) &amp; """&gt;&lt;enrollmentDate&gt;"&amp;Data!G93&amp;"&lt;/enrollmentDate&gt;&lt;incidentDate&gt;"&amp;Data!I93&amp;"&lt;/incidentDate&gt;&lt;status&gt;"&amp;Data!J93&amp;"&lt;/status&gt;&lt;events&gt;","")</f>
        <v/>
      </c>
      <c r="C93" t="str">
        <f>IF(Data!A93&lt;&gt;"","",IF(Data!B93&lt;&gt;"","&lt;event dueDate="""&amp;Data!B93&amp;""" event="""&amp;Data!C93&amp; IF(Data!D93="","",""" eventDate="""&amp;Data!D93) &amp;""" orgUnit="""&amp; VLOOKUP(Data!E93,Reference!$A$6:$B$7,2,FALSE) &amp;""" programStage="""&amp;VLOOKUP(Data!F93,Reference!$A$24:$B$31,2,FALSE)&amp;""" status="""&amp;Data!G93&amp;"""&gt;" &amp; IF(Data!H93="","","&lt;completedDate&gt;"&amp;Data!H93&amp;"&lt;/completedDate&gt;") &amp; IF(Data!B94&lt;&gt;"","&lt;/event&gt;",IF(Data!C94="","&lt;/event&gt;","")),""))</f>
        <v/>
      </c>
      <c r="D93" t="str">
        <f>IF(Data!A93&lt;&gt;"","",IF(Data!B93&lt;&gt;"","",IF(Data!C93&lt;&gt;"",IF(Data!B92&lt;&gt;"","&lt;dataValues&gt;","") &amp; "&lt;dataValue dataElement="""&amp;VLOOKUP(Data!C93,Reference!$A$10:$B$21,2,FALSE)&amp;""" value="""&amp;Data!D93&amp;"""/&gt;" &amp; IF(Data!C94="","&lt;/dataValues&gt;&lt;/event&gt;",IF(Data!B94&lt;&gt;"","&lt;/dataValues&gt;&lt;/event&gt;","")),"")))</f>
        <v/>
      </c>
      <c r="E93" t="str">
        <f>IF(Data!C93&lt;&gt;"","",IF(Data!E93&lt;&gt;"","&lt;/events&gt;&lt;/enrollment&gt;&lt;/enrollments&gt;&lt;attributes&gt;&lt;attribute attribute=""xir1M6BCeKy"" displayName=""ANC ID number"" value="""&amp;Data!E93&amp;"""/&gt;",""))</f>
        <v/>
      </c>
      <c r="F93" t="str">
        <f>IF(Data!C93&lt;&gt;"","",IF(Data!F93&lt;&gt;"","&lt;/events&gt;&lt;/enrollment&gt;&lt;/enrollments&gt;&lt;attributes&gt;&lt;attribute attribute=""dcHt9acQAhW"" displayName=""Child health ID number""  value="""&amp;Data!F93&amp;"""/&gt;",""))</f>
        <v/>
      </c>
      <c r="G93" t="str">
        <f>IF(Data!C93&lt;&gt;"","",IF(Data!D93&lt;&gt;"","&lt;attribute attribute=""aR40kIqUVTV"" displayName=""Date of initiation into lifelong ART"" value="""&amp;Data!I93&amp;"""/&gt;&lt;attribute attribute=""Bv3XbmGMmrW"" displayName=""ART patient number""  value="""&amp;Data!D93&amp;"""/&gt;",""))</f>
        <v/>
      </c>
      <c r="H93" t="str">
        <f>IF(Data!H93="END","&lt;/attributes&gt;&lt;/trackedEntityInstance&gt;",IF(Data!B93="",IF(Data!H93&lt;&gt;"","&lt;/attributes&gt;&lt;relationships&gt;&lt;relationship&gt;&lt;relationshipName&gt;Mother to child&lt;/relationshipName&gt;&lt;relationshipType&gt;frS8ibCkbfN&lt;/relationshipType&gt;&lt;relationship&gt;"&amp; Data!H93 &amp; "&lt;/relationship&gt;&lt;from&gt;&lt;trackedEntityInstance trackedEntityInstance=""" &amp; Data!I93 &amp; """/&gt;&lt;/from&gt;&lt;to&gt;&lt;trackedEntityInstance trackedEntityInstance=""" &amp; Data!J93 &amp; """/&gt;&lt;/to&gt;&lt;/relationship&gt;&lt;/relationships&gt;&lt;/trackedEntityInstance&gt;",""),""))</f>
        <v/>
      </c>
    </row>
    <row r="94" spans="1:8" x14ac:dyDescent="0.3">
      <c r="A94" s="9" t="str">
        <f>IF(Data!A94&lt;&gt;"","&lt;trackedEntityInstance orgUnit="""&amp;VLOOKUP(Data!A94,Reference!$A$6:$B$7,2,FALSE)&amp;""" trackedEntityInstance="""&amp;Data!B94&amp;""" trackedEntityType="""&amp;VLOOKUP(Data!C94,Reference!$A$2:$C$3,3,FALSE)&amp;"""&gt;","")</f>
        <v>&lt;trackedEntityInstance orgUnit="DiszpKrYNg8" trackedEntityInstance="yUAPuQzbUa3" trackedEntityType="itdPJqKREKl"&gt;</v>
      </c>
      <c r="B94" t="str">
        <f ca="1">IF(Data!A94&lt;&gt;"","&lt;enrollments&gt;&lt;enrollment enrollment="""&amp;Data!E94&amp;""" orgUnit="""&amp; VLOOKUP(Data!D94,Reference!$A$6:$B$7,2,FALSE) &amp;""" program=""" &amp; VLOOKUP(Data!C94,Reference!$A$2:$C$3,2,FALSE) &amp; """&gt;&lt;enrollmentDate&gt;"&amp;Data!G94&amp;"&lt;/enrollmentDate&gt;&lt;incidentDate&gt;"&amp;Data!I94&amp;"&lt;/incidentDate&gt;&lt;status&gt;"&amp;Data!J94&amp;"&lt;/status&gt;&lt;events&gt;","")</f>
        <v>&lt;enrollments&gt;&lt;enrollment enrollment="mbJ31bwIKJS" orgUnit="DiszpKrYNg8" program="Uoor5hwdr8l"&gt;&lt;enrollmentDate&gt;2019-02-08&lt;/enrollmentDate&gt;&lt;incidentDate&gt;2018-05-10&lt;/incidentDate&gt;&lt;status&gt;ACTIVE&lt;/status&gt;&lt;events&gt;</v>
      </c>
      <c r="C94" t="str">
        <f>IF(Data!A94&lt;&gt;"","",IF(Data!B94&lt;&gt;"","&lt;event dueDate="""&amp;Data!B94&amp;""" event="""&amp;Data!C94&amp; IF(Data!D94="","",""" eventDate="""&amp;Data!D94) &amp;""" orgUnit="""&amp; VLOOKUP(Data!E94,Reference!$A$6:$B$7,2,FALSE) &amp;""" programStage="""&amp;VLOOKUP(Data!F94,Reference!$A$24:$B$31,2,FALSE)&amp;""" status="""&amp;Data!G94&amp;"""&gt;" &amp; IF(Data!H94="","","&lt;completedDate&gt;"&amp;Data!H94&amp;"&lt;/completedDate&gt;") &amp; IF(Data!B95&lt;&gt;"","&lt;/event&gt;",IF(Data!C95="","&lt;/event&gt;","")),""))</f>
        <v/>
      </c>
      <c r="D94" t="str">
        <f>IF(Data!A94&lt;&gt;"","",IF(Data!B94&lt;&gt;"","",IF(Data!C94&lt;&gt;"",IF(Data!B93&lt;&gt;"","&lt;dataValues&gt;","") &amp; "&lt;dataValue dataElement="""&amp;VLOOKUP(Data!C94,Reference!$A$10:$B$21,2,FALSE)&amp;""" value="""&amp;Data!D94&amp;"""/&gt;" &amp; IF(Data!C95="","&lt;/dataValues&gt;&lt;/event&gt;",IF(Data!B95&lt;&gt;"","&lt;/dataValues&gt;&lt;/event&gt;","")),"")))</f>
        <v/>
      </c>
      <c r="E94" t="str">
        <f>IF(Data!C94&lt;&gt;"","",IF(Data!E94&lt;&gt;"","&lt;/events&gt;&lt;/enrollment&gt;&lt;/enrollments&gt;&lt;attributes&gt;&lt;attribute attribute=""xir1M6BCeKy"" displayName=""ANC ID number"" value="""&amp;Data!E94&amp;"""/&gt;",""))</f>
        <v/>
      </c>
      <c r="F94" t="str">
        <f>IF(Data!C94&lt;&gt;"","",IF(Data!F94&lt;&gt;"","&lt;/events&gt;&lt;/enrollment&gt;&lt;/enrollments&gt;&lt;attributes&gt;&lt;attribute attribute=""dcHt9acQAhW"" displayName=""Child health ID number""  value="""&amp;Data!F94&amp;"""/&gt;",""))</f>
        <v/>
      </c>
      <c r="G94" t="str">
        <f>IF(Data!C94&lt;&gt;"","",IF(Data!D94&lt;&gt;"","&lt;attribute attribute=""aR40kIqUVTV"" displayName=""Date of initiation into lifelong ART"" value="""&amp;Data!I94&amp;"""/&gt;&lt;attribute attribute=""Bv3XbmGMmrW"" displayName=""ART patient number""  value="""&amp;Data!D94&amp;"""/&gt;",""))</f>
        <v/>
      </c>
      <c r="H94" t="str">
        <f>IF(Data!H94="END","&lt;/attributes&gt;&lt;/trackedEntityInstance&gt;",IF(Data!B94="",IF(Data!H94&lt;&gt;"","&lt;/attributes&gt;&lt;relationships&gt;&lt;relationship&gt;&lt;relationshipName&gt;Mother to child&lt;/relationshipName&gt;&lt;relationshipType&gt;frS8ibCkbfN&lt;/relationshipType&gt;&lt;relationship&gt;"&amp; Data!H94 &amp; "&lt;/relationship&gt;&lt;from&gt;&lt;trackedEntityInstance trackedEntityInstance=""" &amp; Data!I94 &amp; """/&gt;&lt;/from&gt;&lt;to&gt;&lt;trackedEntityInstance trackedEntityInstance=""" &amp; Data!J94 &amp; """/&gt;&lt;/to&gt;&lt;/relationship&gt;&lt;/relationships&gt;&lt;/trackedEntityInstance&gt;",""),""))</f>
        <v/>
      </c>
    </row>
    <row r="95" spans="1:8" x14ac:dyDescent="0.3">
      <c r="A95" s="9" t="str">
        <f>IF(Data!A95&lt;&gt;"","&lt;trackedEntityInstance orgUnit="""&amp;VLOOKUP(Data!A95,Reference!$A$6:$B$7,2,FALSE)&amp;""" trackedEntityInstance="""&amp;Data!B95&amp;""" trackedEntityType="""&amp;VLOOKUP(Data!C95,Reference!$A$2:$C$3,3,FALSE)&amp;"""&gt;","")</f>
        <v/>
      </c>
      <c r="B95" t="str">
        <f>IF(Data!A95&lt;&gt;"","&lt;enrollments&gt;&lt;enrollment enrollment="""&amp;Data!E95&amp;""" orgUnit="""&amp; VLOOKUP(Data!D95,Reference!$A$6:$B$7,2,FALSE) &amp;""" program=""" &amp; VLOOKUP(Data!C95,Reference!$A$2:$C$3,2,FALSE) &amp; """&gt;&lt;enrollmentDate&gt;"&amp;Data!G95&amp;"&lt;/enrollmentDate&gt;&lt;incidentDate&gt;"&amp;Data!I95&amp;"&lt;/incidentDate&gt;&lt;status&gt;"&amp;Data!J95&amp;"&lt;/status&gt;&lt;events&gt;","")</f>
        <v/>
      </c>
      <c r="C95" t="str">
        <f ca="1">IF(Data!A95&lt;&gt;"","",IF(Data!B95&lt;&gt;"","&lt;event dueDate="""&amp;Data!B95&amp;""" event="""&amp;Data!C95&amp; IF(Data!D95="","",""" eventDate="""&amp;Data!D95) &amp;""" orgUnit="""&amp; VLOOKUP(Data!E95,Reference!$A$6:$B$7,2,FALSE) &amp;""" programStage="""&amp;VLOOKUP(Data!F95,Reference!$A$24:$B$31,2,FALSE)&amp;""" status="""&amp;Data!G95&amp;"""&gt;" &amp; IF(Data!H95="","","&lt;completedDate&gt;"&amp;Data!H95&amp;"&lt;/completedDate&gt;") &amp; IF(Data!B96&lt;&gt;"","&lt;/event&gt;",IF(Data!C96="","&lt;/event&gt;","")),""))</f>
        <v>&lt;event dueDate="2019-02-08" event="mC0RgSJZiJc" eventDate="2019-02-08" orgUnit="DiszpKrYNg8" programStage="ArQwGycUDjE" status="COMPLETED"&gt;&lt;completedDate&gt;2019-02-08&lt;/completedDate&gt;</v>
      </c>
      <c r="D95" t="str">
        <f ca="1">IF(Data!A95&lt;&gt;"","",IF(Data!B95&lt;&gt;"","",IF(Data!C95&lt;&gt;"",IF(Data!B94&lt;&gt;"","&lt;dataValues&gt;","") &amp; "&lt;dataValue dataElement="""&amp;VLOOKUP(Data!C95,Reference!$A$10:$B$21,2,FALSE)&amp;""" value="""&amp;Data!D95&amp;"""/&gt;" &amp; IF(Data!C96="","&lt;/dataValues&gt;&lt;/event&gt;",IF(Data!B96&lt;&gt;"","&lt;/dataValues&gt;&lt;/event&gt;","")),"")))</f>
        <v/>
      </c>
      <c r="E95" t="str">
        <f>IF(Data!C95&lt;&gt;"","",IF(Data!E95&lt;&gt;"","&lt;/events&gt;&lt;/enrollment&gt;&lt;/enrollments&gt;&lt;attributes&gt;&lt;attribute attribute=""xir1M6BCeKy"" displayName=""ANC ID number"" value="""&amp;Data!E95&amp;"""/&gt;",""))</f>
        <v/>
      </c>
      <c r="F95" t="str">
        <f>IF(Data!C95&lt;&gt;"","",IF(Data!F95&lt;&gt;"","&lt;/events&gt;&lt;/enrollment&gt;&lt;/enrollments&gt;&lt;attributes&gt;&lt;attribute attribute=""dcHt9acQAhW"" displayName=""Child health ID number""  value="""&amp;Data!F95&amp;"""/&gt;",""))</f>
        <v/>
      </c>
      <c r="G95" t="str">
        <f>IF(Data!C95&lt;&gt;"","",IF(Data!D95&lt;&gt;"","&lt;attribute attribute=""aR40kIqUVTV"" displayName=""Date of initiation into lifelong ART"" value="""&amp;Data!I95&amp;"""/&gt;&lt;attribute attribute=""Bv3XbmGMmrW"" displayName=""ART patient number""  value="""&amp;Data!D95&amp;"""/&gt;",""))</f>
        <v/>
      </c>
      <c r="H95" t="str">
        <f ca="1">IF(Data!H95="END","&lt;/attributes&gt;&lt;/trackedEntityInstance&gt;",IF(Data!B95="",IF(Data!H95&lt;&gt;"","&lt;/attributes&gt;&lt;relationships&gt;&lt;relationship&gt;&lt;relationshipName&gt;Mother to child&lt;/relationshipName&gt;&lt;relationshipType&gt;frS8ibCkbfN&lt;/relationshipType&gt;&lt;relationship&gt;"&amp; Data!H95 &amp; "&lt;/relationship&gt;&lt;from&gt;&lt;trackedEntityInstance trackedEntityInstance=""" &amp; Data!I95 &amp; """/&gt;&lt;/from&gt;&lt;to&gt;&lt;trackedEntityInstance trackedEntityInstance=""" &amp; Data!J95 &amp; """/&gt;&lt;/to&gt;&lt;/relationship&gt;&lt;/relationships&gt;&lt;/trackedEntityInstance&gt;",""),""))</f>
        <v/>
      </c>
    </row>
    <row r="96" spans="1:8" x14ac:dyDescent="0.3">
      <c r="A96" s="9" t="str">
        <f>IF(Data!A96&lt;&gt;"","&lt;trackedEntityInstance orgUnit="""&amp;VLOOKUP(Data!A96,Reference!$A$6:$B$7,2,FALSE)&amp;""" trackedEntityInstance="""&amp;Data!B96&amp;""" trackedEntityType="""&amp;VLOOKUP(Data!C96,Reference!$A$2:$C$3,3,FALSE)&amp;"""&gt;","")</f>
        <v/>
      </c>
      <c r="B96" t="str">
        <f>IF(Data!A96&lt;&gt;"","&lt;enrollments&gt;&lt;enrollment enrollment="""&amp;Data!E96&amp;""" orgUnit="""&amp; VLOOKUP(Data!D96,Reference!$A$6:$B$7,2,FALSE) &amp;""" program=""" &amp; VLOOKUP(Data!C96,Reference!$A$2:$C$3,2,FALSE) &amp; """&gt;&lt;enrollmentDate&gt;"&amp;Data!G96&amp;"&lt;/enrollmentDate&gt;&lt;incidentDate&gt;"&amp;Data!I96&amp;"&lt;/incidentDate&gt;&lt;status&gt;"&amp;Data!J96&amp;"&lt;/status&gt;&lt;events&gt;","")</f>
        <v/>
      </c>
      <c r="C96" t="str">
        <f>IF(Data!A96&lt;&gt;"","",IF(Data!B96&lt;&gt;"","&lt;event dueDate="""&amp;Data!B96&amp;""" event="""&amp;Data!C96&amp; IF(Data!D96="","",""" eventDate="""&amp;Data!D96) &amp;""" orgUnit="""&amp; VLOOKUP(Data!E96,Reference!$A$6:$B$7,2,FALSE) &amp;""" programStage="""&amp;VLOOKUP(Data!F96,Reference!$A$24:$B$31,2,FALSE)&amp;""" status="""&amp;Data!G96&amp;"""&gt;" &amp; IF(Data!H96="","","&lt;completedDate&gt;"&amp;Data!H96&amp;"&lt;/completedDate&gt;") &amp; IF(Data!B97&lt;&gt;"","&lt;/event&gt;",IF(Data!C97="","&lt;/event&gt;","")),""))</f>
        <v/>
      </c>
      <c r="D96" t="str">
        <f ca="1">IF(Data!A96&lt;&gt;"","",IF(Data!B96&lt;&gt;"","",IF(Data!C96&lt;&gt;"",IF(Data!B95&lt;&gt;"","&lt;dataValues&gt;","") &amp; "&lt;dataValue dataElement="""&amp;VLOOKUP(Data!C96,Reference!$A$10:$B$21,2,FALSE)&amp;""" value="""&amp;Data!D96&amp;"""/&gt;" &amp; IF(Data!C97="","&lt;/dataValues&gt;&lt;/event&gt;",IF(Data!B97&lt;&gt;"","&lt;/dataValues&gt;&lt;/event&gt;","")),"")))</f>
        <v>&lt;dataValues&gt;&lt;dataValue dataElement="TrbryjbXE3r" value="1"/&gt;</v>
      </c>
      <c r="E96" t="str">
        <f>IF(Data!C96&lt;&gt;"","",IF(Data!E96&lt;&gt;"","&lt;/events&gt;&lt;/enrollment&gt;&lt;/enrollments&gt;&lt;attributes&gt;&lt;attribute attribute=""xir1M6BCeKy"" displayName=""ANC ID number"" value="""&amp;Data!E96&amp;"""/&gt;",""))</f>
        <v/>
      </c>
      <c r="F96" t="str">
        <f>IF(Data!C96&lt;&gt;"","",IF(Data!F96&lt;&gt;"","&lt;/events&gt;&lt;/enrollment&gt;&lt;/enrollments&gt;&lt;attributes&gt;&lt;attribute attribute=""dcHt9acQAhW"" displayName=""Child health ID number""  value="""&amp;Data!F96&amp;"""/&gt;",""))</f>
        <v/>
      </c>
      <c r="G96" t="str">
        <f>IF(Data!C96&lt;&gt;"","",IF(Data!D96&lt;&gt;"","&lt;attribute attribute=""aR40kIqUVTV"" displayName=""Date of initiation into lifelong ART"" value="""&amp;Data!I96&amp;"""/&gt;&lt;attribute attribute=""Bv3XbmGMmrW"" displayName=""ART patient number""  value="""&amp;Data!D96&amp;"""/&gt;",""))</f>
        <v/>
      </c>
      <c r="H96" t="str">
        <f>IF(Data!H96="END","&lt;/attributes&gt;&lt;/trackedEntityInstance&gt;",IF(Data!B96="",IF(Data!H96&lt;&gt;"","&lt;/attributes&gt;&lt;relationships&gt;&lt;relationship&gt;&lt;relationshipName&gt;Mother to child&lt;/relationshipName&gt;&lt;relationshipType&gt;frS8ibCkbfN&lt;/relationshipType&gt;&lt;relationship&gt;"&amp; Data!H96 &amp; "&lt;/relationship&gt;&lt;from&gt;&lt;trackedEntityInstance trackedEntityInstance=""" &amp; Data!I96 &amp; """/&gt;&lt;/from&gt;&lt;to&gt;&lt;trackedEntityInstance trackedEntityInstance=""" &amp; Data!J96 &amp; """/&gt;&lt;/to&gt;&lt;/relationship&gt;&lt;/relationships&gt;&lt;/trackedEntityInstance&gt;",""),""))</f>
        <v/>
      </c>
    </row>
    <row r="97" spans="1:8" x14ac:dyDescent="0.3">
      <c r="A97" s="9" t="str">
        <f>IF(Data!A97&lt;&gt;"","&lt;trackedEntityInstance orgUnit="""&amp;VLOOKUP(Data!A97,Reference!$A$6:$B$7,2,FALSE)&amp;""" trackedEntityInstance="""&amp;Data!B97&amp;""" trackedEntityType="""&amp;VLOOKUP(Data!C97,Reference!$A$2:$C$3,3,FALSE)&amp;"""&gt;","")</f>
        <v/>
      </c>
      <c r="B97" t="str">
        <f>IF(Data!A97&lt;&gt;"","&lt;enrollments&gt;&lt;enrollment enrollment="""&amp;Data!E97&amp;""" orgUnit="""&amp; VLOOKUP(Data!D97,Reference!$A$6:$B$7,2,FALSE) &amp;""" program=""" &amp; VLOOKUP(Data!C97,Reference!$A$2:$C$3,2,FALSE) &amp; """&gt;&lt;enrollmentDate&gt;"&amp;Data!G97&amp;"&lt;/enrollmentDate&gt;&lt;incidentDate&gt;"&amp;Data!I97&amp;"&lt;/incidentDate&gt;&lt;status&gt;"&amp;Data!J97&amp;"&lt;/status&gt;&lt;events&gt;","")</f>
        <v/>
      </c>
      <c r="C97" t="str">
        <f>IF(Data!A97&lt;&gt;"","",IF(Data!B97&lt;&gt;"","&lt;event dueDate="""&amp;Data!B97&amp;""" event="""&amp;Data!C97&amp; IF(Data!D97="","",""" eventDate="""&amp;Data!D97) &amp;""" orgUnit="""&amp; VLOOKUP(Data!E97,Reference!$A$6:$B$7,2,FALSE) &amp;""" programStage="""&amp;VLOOKUP(Data!F97,Reference!$A$24:$B$31,2,FALSE)&amp;""" status="""&amp;Data!G97&amp;"""&gt;" &amp; IF(Data!H97="","","&lt;completedDate&gt;"&amp;Data!H97&amp;"&lt;/completedDate&gt;") &amp; IF(Data!B98&lt;&gt;"","&lt;/event&gt;",IF(Data!C98="","&lt;/event&gt;","")),""))</f>
        <v/>
      </c>
      <c r="D97" t="str">
        <f ca="1">IF(Data!A97&lt;&gt;"","",IF(Data!B97&lt;&gt;"","",IF(Data!C97&lt;&gt;"",IF(Data!B96&lt;&gt;"","&lt;dataValues&gt;","") &amp; "&lt;dataValue dataElement="""&amp;VLOOKUP(Data!C97,Reference!$A$10:$B$21,2,FALSE)&amp;""" value="""&amp;Data!D97&amp;"""/&gt;" &amp; IF(Data!C98="","&lt;/dataValues&gt;&lt;/event&gt;",IF(Data!B98&lt;&gt;"","&lt;/dataValues&gt;&lt;/event&gt;","")),"")))</f>
        <v>&lt;dataValue dataElement="nUicovae8Vo" value="ANC4"/&gt;&lt;/dataValues&gt;&lt;/event&gt;</v>
      </c>
      <c r="E97" t="str">
        <f>IF(Data!C97&lt;&gt;"","",IF(Data!E97&lt;&gt;"","&lt;/events&gt;&lt;/enrollment&gt;&lt;/enrollments&gt;&lt;attributes&gt;&lt;attribute attribute=""xir1M6BCeKy"" displayName=""ANC ID number"" value="""&amp;Data!E97&amp;"""/&gt;",""))</f>
        <v/>
      </c>
      <c r="F97" t="str">
        <f>IF(Data!C97&lt;&gt;"","",IF(Data!F97&lt;&gt;"","&lt;/events&gt;&lt;/enrollment&gt;&lt;/enrollments&gt;&lt;attributes&gt;&lt;attribute attribute=""dcHt9acQAhW"" displayName=""Child health ID number""  value="""&amp;Data!F97&amp;"""/&gt;",""))</f>
        <v/>
      </c>
      <c r="G97" t="str">
        <f>IF(Data!C97&lt;&gt;"","",IF(Data!D97&lt;&gt;"","&lt;attribute attribute=""aR40kIqUVTV"" displayName=""Date of initiation into lifelong ART"" value="""&amp;Data!I97&amp;"""/&gt;&lt;attribute attribute=""Bv3XbmGMmrW"" displayName=""ART patient number""  value="""&amp;Data!D97&amp;"""/&gt;",""))</f>
        <v/>
      </c>
      <c r="H97" t="str">
        <f>IF(Data!H97="END","&lt;/attributes&gt;&lt;/trackedEntityInstance&gt;",IF(Data!B97="",IF(Data!H97&lt;&gt;"","&lt;/attributes&gt;&lt;relationships&gt;&lt;relationship&gt;&lt;relationshipName&gt;Mother to child&lt;/relationshipName&gt;&lt;relationshipType&gt;frS8ibCkbfN&lt;/relationshipType&gt;&lt;relationship&gt;"&amp; Data!H97 &amp; "&lt;/relationship&gt;&lt;from&gt;&lt;trackedEntityInstance trackedEntityInstance=""" &amp; Data!I97 &amp; """/&gt;&lt;/from&gt;&lt;to&gt;&lt;trackedEntityInstance trackedEntityInstance=""" &amp; Data!J97 &amp; """/&gt;&lt;/to&gt;&lt;/relationship&gt;&lt;/relationships&gt;&lt;/trackedEntityInstance&gt;",""),""))</f>
        <v/>
      </c>
    </row>
    <row r="98" spans="1:8" x14ac:dyDescent="0.3">
      <c r="A98" s="9" t="str">
        <f>IF(Data!A98&lt;&gt;"","&lt;trackedEntityInstance orgUnit="""&amp;VLOOKUP(Data!A98,Reference!$A$6:$B$7,2,FALSE)&amp;""" trackedEntityInstance="""&amp;Data!B98&amp;""" trackedEntityType="""&amp;VLOOKUP(Data!C98,Reference!$A$2:$C$3,3,FALSE)&amp;"""&gt;","")</f>
        <v/>
      </c>
      <c r="B98" t="str">
        <f>IF(Data!A98&lt;&gt;"","&lt;enrollments&gt;&lt;enrollment enrollment="""&amp;Data!E98&amp;""" orgUnit="""&amp; VLOOKUP(Data!D98,Reference!$A$6:$B$7,2,FALSE) &amp;""" program=""" &amp; VLOOKUP(Data!C98,Reference!$A$2:$C$3,2,FALSE) &amp; """&gt;&lt;enrollmentDate&gt;"&amp;Data!G98&amp;"&lt;/enrollmentDate&gt;&lt;incidentDate&gt;"&amp;Data!I98&amp;"&lt;/incidentDate&gt;&lt;status&gt;"&amp;Data!J98&amp;"&lt;/status&gt;&lt;events&gt;","")</f>
        <v/>
      </c>
      <c r="C98" t="str">
        <f ca="1">IF(Data!A98&lt;&gt;"","",IF(Data!B98&lt;&gt;"","&lt;event dueDate="""&amp;Data!B98&amp;""" event="""&amp;Data!C98&amp; IF(Data!D98="","",""" eventDate="""&amp;Data!D98) &amp;""" orgUnit="""&amp; VLOOKUP(Data!E98,Reference!$A$6:$B$7,2,FALSE) &amp;""" programStage="""&amp;VLOOKUP(Data!F98,Reference!$A$24:$B$31,2,FALSE)&amp;""" status="""&amp;Data!G98&amp;"""&gt;" &amp; IF(Data!H98="","","&lt;completedDate&gt;"&amp;Data!H98&amp;"&lt;/completedDate&gt;") &amp; IF(Data!B99&lt;&gt;"","&lt;/event&gt;",IF(Data!C99="","&lt;/event&gt;","")),""))</f>
        <v>&lt;event dueDate="2019-02-28" event="nMSMhwO0gTU" eventDate="2019-02-20" orgUnit="DiszpKrYNg8" programStage="Enw4VUUgQ7l" status="COMPLETED"&gt;&lt;completedDate&gt;2019-02-20&lt;/completedDate&gt;</v>
      </c>
      <c r="D98" t="str">
        <f ca="1">IF(Data!A98&lt;&gt;"","",IF(Data!B98&lt;&gt;"","",IF(Data!C98&lt;&gt;"",IF(Data!B97&lt;&gt;"","&lt;dataValues&gt;","") &amp; "&lt;dataValue dataElement="""&amp;VLOOKUP(Data!C98,Reference!$A$10:$B$21,2,FALSE)&amp;""" value="""&amp;Data!D98&amp;"""/&gt;" &amp; IF(Data!C99="","&lt;/dataValues&gt;&lt;/event&gt;",IF(Data!B99&lt;&gt;"","&lt;/dataValues&gt;&lt;/event&gt;","")),"")))</f>
        <v/>
      </c>
      <c r="E98" t="str">
        <f>IF(Data!C98&lt;&gt;"","",IF(Data!E98&lt;&gt;"","&lt;/events&gt;&lt;/enrollment&gt;&lt;/enrollments&gt;&lt;attributes&gt;&lt;attribute attribute=""xir1M6BCeKy"" displayName=""ANC ID number"" value="""&amp;Data!E98&amp;"""/&gt;",""))</f>
        <v/>
      </c>
      <c r="F98" t="str">
        <f>IF(Data!C98&lt;&gt;"","",IF(Data!F98&lt;&gt;"","&lt;/events&gt;&lt;/enrollment&gt;&lt;/enrollments&gt;&lt;attributes&gt;&lt;attribute attribute=""dcHt9acQAhW"" displayName=""Child health ID number""  value="""&amp;Data!F98&amp;"""/&gt;",""))</f>
        <v/>
      </c>
      <c r="G98" t="str">
        <f>IF(Data!C98&lt;&gt;"","",IF(Data!D98&lt;&gt;"","&lt;attribute attribute=""aR40kIqUVTV"" displayName=""Date of initiation into lifelong ART"" value="""&amp;Data!I98&amp;"""/&gt;&lt;attribute attribute=""Bv3XbmGMmrW"" displayName=""ART patient number""  value="""&amp;Data!D98&amp;"""/&gt;",""))</f>
        <v/>
      </c>
      <c r="H98" t="str">
        <f ca="1">IF(Data!H98="END","&lt;/attributes&gt;&lt;/trackedEntityInstance&gt;",IF(Data!B98="",IF(Data!H98&lt;&gt;"","&lt;/attributes&gt;&lt;relationships&gt;&lt;relationship&gt;&lt;relationshipName&gt;Mother to child&lt;/relationshipName&gt;&lt;relationshipType&gt;frS8ibCkbfN&lt;/relationshipType&gt;&lt;relationship&gt;"&amp; Data!H98 &amp; "&lt;/relationship&gt;&lt;from&gt;&lt;trackedEntityInstance trackedEntityInstance=""" &amp; Data!I98 &amp; """/&gt;&lt;/from&gt;&lt;to&gt;&lt;trackedEntityInstance trackedEntityInstance=""" &amp; Data!J98 &amp; """/&gt;&lt;/to&gt;&lt;/relationship&gt;&lt;/relationships&gt;&lt;/trackedEntityInstance&gt;",""),""))</f>
        <v/>
      </c>
    </row>
    <row r="99" spans="1:8" x14ac:dyDescent="0.3">
      <c r="A99" s="9" t="str">
        <f>IF(Data!A99&lt;&gt;"","&lt;trackedEntityInstance orgUnit="""&amp;VLOOKUP(Data!A99,Reference!$A$6:$B$7,2,FALSE)&amp;""" trackedEntityInstance="""&amp;Data!B99&amp;""" trackedEntityType="""&amp;VLOOKUP(Data!C99,Reference!$A$2:$C$3,3,FALSE)&amp;"""&gt;","")</f>
        <v/>
      </c>
      <c r="B99" t="str">
        <f>IF(Data!A99&lt;&gt;"","&lt;enrollments&gt;&lt;enrollment enrollment="""&amp;Data!E99&amp;""" orgUnit="""&amp; VLOOKUP(Data!D99,Reference!$A$6:$B$7,2,FALSE) &amp;""" program=""" &amp; VLOOKUP(Data!C99,Reference!$A$2:$C$3,2,FALSE) &amp; """&gt;&lt;enrollmentDate&gt;"&amp;Data!G99&amp;"&lt;/enrollmentDate&gt;&lt;incidentDate&gt;"&amp;Data!I99&amp;"&lt;/incidentDate&gt;&lt;status&gt;"&amp;Data!J99&amp;"&lt;/status&gt;&lt;events&gt;","")</f>
        <v/>
      </c>
      <c r="C99" t="str">
        <f>IF(Data!A99&lt;&gt;"","",IF(Data!B99&lt;&gt;"","&lt;event dueDate="""&amp;Data!B99&amp;""" event="""&amp;Data!C99&amp; IF(Data!D99="","",""" eventDate="""&amp;Data!D99) &amp;""" orgUnit="""&amp; VLOOKUP(Data!E99,Reference!$A$6:$B$7,2,FALSE) &amp;""" programStage="""&amp;VLOOKUP(Data!F99,Reference!$A$24:$B$31,2,FALSE)&amp;""" status="""&amp;Data!G99&amp;"""&gt;" &amp; IF(Data!H99="","","&lt;completedDate&gt;"&amp;Data!H99&amp;"&lt;/completedDate&gt;") &amp; IF(Data!B100&lt;&gt;"","&lt;/event&gt;",IF(Data!C100="","&lt;/event&gt;","")),""))</f>
        <v/>
      </c>
      <c r="D99" t="str">
        <f ca="1">IF(Data!A99&lt;&gt;"","",IF(Data!B99&lt;&gt;"","",IF(Data!C99&lt;&gt;"",IF(Data!B98&lt;&gt;"","&lt;dataValues&gt;","") &amp; "&lt;dataValue dataElement="""&amp;VLOOKUP(Data!C99,Reference!$A$10:$B$21,2,FALSE)&amp;""" value="""&amp;Data!D99&amp;"""/&gt;" &amp; IF(Data!C100="","&lt;/dataValues&gt;&lt;/event&gt;",IF(Data!B100&lt;&gt;"","&lt;/dataValues&gt;&lt;/event&gt;","")),"")))</f>
        <v>&lt;dataValues&gt;&lt;dataValue dataElement="P8SiCumUBYw" value="Central Hospital 094741983"/&gt;</v>
      </c>
      <c r="E99" t="str">
        <f>IF(Data!C99&lt;&gt;"","",IF(Data!E99&lt;&gt;"","&lt;/events&gt;&lt;/enrollment&gt;&lt;/enrollments&gt;&lt;attributes&gt;&lt;attribute attribute=""xir1M6BCeKy"" displayName=""ANC ID number"" value="""&amp;Data!E99&amp;"""/&gt;",""))</f>
        <v/>
      </c>
      <c r="F99" t="str">
        <f>IF(Data!C99&lt;&gt;"","",IF(Data!F99&lt;&gt;"","&lt;/events&gt;&lt;/enrollment&gt;&lt;/enrollments&gt;&lt;attributes&gt;&lt;attribute attribute=""dcHt9acQAhW"" displayName=""Child health ID number""  value="""&amp;Data!F99&amp;"""/&gt;",""))</f>
        <v/>
      </c>
      <c r="G99" t="str">
        <f>IF(Data!C99&lt;&gt;"","",IF(Data!D99&lt;&gt;"","&lt;attribute attribute=""aR40kIqUVTV"" displayName=""Date of initiation into lifelong ART"" value="""&amp;Data!I99&amp;"""/&gt;&lt;attribute attribute=""Bv3XbmGMmrW"" displayName=""ART patient number""  value="""&amp;Data!D99&amp;"""/&gt;",""))</f>
        <v/>
      </c>
      <c r="H99" t="str">
        <f>IF(Data!H99="END","&lt;/attributes&gt;&lt;/trackedEntityInstance&gt;",IF(Data!B99="",IF(Data!H99&lt;&gt;"","&lt;/attributes&gt;&lt;relationships&gt;&lt;relationship&gt;&lt;relationshipName&gt;Mother to child&lt;/relationshipName&gt;&lt;relationshipType&gt;frS8ibCkbfN&lt;/relationshipType&gt;&lt;relationship&gt;"&amp; Data!H99 &amp; "&lt;/relationship&gt;&lt;from&gt;&lt;trackedEntityInstance trackedEntityInstance=""" &amp; Data!I99 &amp; """/&gt;&lt;/from&gt;&lt;to&gt;&lt;trackedEntityInstance trackedEntityInstance=""" &amp; Data!J99 &amp; """/&gt;&lt;/to&gt;&lt;/relationship&gt;&lt;/relationships&gt;&lt;/trackedEntityInstance&gt;",""),""))</f>
        <v/>
      </c>
    </row>
    <row r="100" spans="1:8" x14ac:dyDescent="0.3">
      <c r="A100" s="9" t="str">
        <f>IF(Data!A100&lt;&gt;"","&lt;trackedEntityInstance orgUnit="""&amp;VLOOKUP(Data!A100,Reference!$A$6:$B$7,2,FALSE)&amp;""" trackedEntityInstance="""&amp;Data!B100&amp;""" trackedEntityType="""&amp;VLOOKUP(Data!C100,Reference!$A$2:$C$3,3,FALSE)&amp;"""&gt;","")</f>
        <v/>
      </c>
      <c r="B100" t="str">
        <f>IF(Data!A100&lt;&gt;"","&lt;enrollments&gt;&lt;enrollment enrollment="""&amp;Data!E100&amp;""" orgUnit="""&amp; VLOOKUP(Data!D100,Reference!$A$6:$B$7,2,FALSE) &amp;""" program=""" &amp; VLOOKUP(Data!C100,Reference!$A$2:$C$3,2,FALSE) &amp; """&gt;&lt;enrollmentDate&gt;"&amp;Data!G100&amp;"&lt;/enrollmentDate&gt;&lt;incidentDate&gt;"&amp;Data!I100&amp;"&lt;/incidentDate&gt;&lt;status&gt;"&amp;Data!J100&amp;"&lt;/status&gt;&lt;events&gt;","")</f>
        <v/>
      </c>
      <c r="C100" t="str">
        <f>IF(Data!A100&lt;&gt;"","",IF(Data!B100&lt;&gt;"","&lt;event dueDate="""&amp;Data!B100&amp;""" event="""&amp;Data!C100&amp; IF(Data!D100="","",""" eventDate="""&amp;Data!D100) &amp;""" orgUnit="""&amp; VLOOKUP(Data!E100,Reference!$A$6:$B$7,2,FALSE) &amp;""" programStage="""&amp;VLOOKUP(Data!F100,Reference!$A$24:$B$31,2,FALSE)&amp;""" status="""&amp;Data!G100&amp;"""&gt;" &amp; IF(Data!H100="","","&lt;completedDate&gt;"&amp;Data!H100&amp;"&lt;/completedDate&gt;") &amp; IF(Data!B101&lt;&gt;"","&lt;/event&gt;",IF(Data!C101="","&lt;/event&gt;","")),""))</f>
        <v/>
      </c>
      <c r="D100" t="str">
        <f ca="1">IF(Data!A100&lt;&gt;"","",IF(Data!B100&lt;&gt;"","",IF(Data!C100&lt;&gt;"",IF(Data!B99&lt;&gt;"","&lt;dataValues&gt;","") &amp; "&lt;dataValue dataElement="""&amp;VLOOKUP(Data!C100,Reference!$A$10:$B$21,2,FALSE)&amp;""" value="""&amp;Data!D100&amp;"""/&gt;" &amp; IF(Data!C101="","&lt;/dataValues&gt;&lt;/event&gt;",IF(Data!B101&lt;&gt;"","&lt;/dataValues&gt;&lt;/event&gt;","")),"")))</f>
        <v>&lt;dataValue dataElement="Sb1k0Aw2yWG" value="NormalDelivery"/&gt;&lt;/dataValues&gt;&lt;/event&gt;</v>
      </c>
      <c r="E100" t="str">
        <f>IF(Data!C100&lt;&gt;"","",IF(Data!E100&lt;&gt;"","&lt;/events&gt;&lt;/enrollment&gt;&lt;/enrollments&gt;&lt;attributes&gt;&lt;attribute attribute=""xir1M6BCeKy"" displayName=""ANC ID number"" value="""&amp;Data!E100&amp;"""/&gt;",""))</f>
        <v/>
      </c>
      <c r="F100" t="str">
        <f>IF(Data!C100&lt;&gt;"","",IF(Data!F100&lt;&gt;"","&lt;/events&gt;&lt;/enrollment&gt;&lt;/enrollments&gt;&lt;attributes&gt;&lt;attribute attribute=""dcHt9acQAhW"" displayName=""Child health ID number""  value="""&amp;Data!F100&amp;"""/&gt;",""))</f>
        <v/>
      </c>
      <c r="G100" t="str">
        <f>IF(Data!C100&lt;&gt;"","",IF(Data!D100&lt;&gt;"","&lt;attribute attribute=""aR40kIqUVTV"" displayName=""Date of initiation into lifelong ART"" value="""&amp;Data!I100&amp;"""/&gt;&lt;attribute attribute=""Bv3XbmGMmrW"" displayName=""ART patient number""  value="""&amp;Data!D100&amp;"""/&gt;",""))</f>
        <v/>
      </c>
      <c r="H100" t="str">
        <f>IF(Data!H100="END","&lt;/attributes&gt;&lt;/trackedEntityInstance&gt;",IF(Data!B100="",IF(Data!H100&lt;&gt;"","&lt;/attributes&gt;&lt;relationships&gt;&lt;relationship&gt;&lt;relationshipName&gt;Mother to child&lt;/relationshipName&gt;&lt;relationshipType&gt;frS8ibCkbfN&lt;/relationshipType&gt;&lt;relationship&gt;"&amp; Data!H100 &amp; "&lt;/relationship&gt;&lt;from&gt;&lt;trackedEntityInstance trackedEntityInstance=""" &amp; Data!I100 &amp; """/&gt;&lt;/from&gt;&lt;to&gt;&lt;trackedEntityInstance trackedEntityInstance=""" &amp; Data!J100 &amp; """/&gt;&lt;/to&gt;&lt;/relationship&gt;&lt;/relationships&gt;&lt;/trackedEntityInstance&gt;",""),""))</f>
        <v/>
      </c>
    </row>
    <row r="101" spans="1:8" x14ac:dyDescent="0.3">
      <c r="A101" s="9" t="str">
        <f>IF(Data!A101&lt;&gt;"","&lt;trackedEntityInstance orgUnit="""&amp;VLOOKUP(Data!A101,Reference!$A$6:$B$7,2,FALSE)&amp;""" trackedEntityInstance="""&amp;Data!B101&amp;""" trackedEntityType="""&amp;VLOOKUP(Data!C101,Reference!$A$2:$C$3,3,FALSE)&amp;"""&gt;","")</f>
        <v/>
      </c>
      <c r="B101" t="str">
        <f>IF(Data!A101&lt;&gt;"","&lt;enrollments&gt;&lt;enrollment enrollment="""&amp;Data!E101&amp;""" orgUnit="""&amp; VLOOKUP(Data!D101,Reference!$A$6:$B$7,2,FALSE) &amp;""" program=""" &amp; VLOOKUP(Data!C101,Reference!$A$2:$C$3,2,FALSE) &amp; """&gt;&lt;enrollmentDate&gt;"&amp;Data!G101&amp;"&lt;/enrollmentDate&gt;&lt;incidentDate&gt;"&amp;Data!I101&amp;"&lt;/incidentDate&gt;&lt;status&gt;"&amp;Data!J101&amp;"&lt;/status&gt;&lt;events&gt;","")</f>
        <v/>
      </c>
      <c r="C101" t="str">
        <f ca="1">IF(Data!A101&lt;&gt;"","",IF(Data!B101&lt;&gt;"","&lt;event dueDate="""&amp;Data!B101&amp;""" event="""&amp;Data!C101&amp; IF(Data!D101="","",""" eventDate="""&amp;Data!D101) &amp;""" orgUnit="""&amp; VLOOKUP(Data!E101,Reference!$A$6:$B$7,2,FALSE) &amp;""" programStage="""&amp;VLOOKUP(Data!F101,Reference!$A$24:$B$31,2,FALSE)&amp;""" status="""&amp;Data!G101&amp;"""&gt;" &amp; IF(Data!H101="","","&lt;completedDate&gt;"&amp;Data!H101&amp;"&lt;/completedDate&gt;") &amp; IF(Data!B102&lt;&gt;"","&lt;/event&gt;",IF(Data!C102="","&lt;/event&gt;","")),""))</f>
        <v>&lt;event dueDate="2019-02-26" event="nTaHQ1kkxmH" eventDate="2019-02-26" orgUnit="DiszpKrYNg8" programStage="lHLDXFs3HTj" status="COMPLETED"&gt;&lt;completedDate&gt;2019-02-26&lt;/completedDate&gt;</v>
      </c>
      <c r="D101" t="str">
        <f ca="1">IF(Data!A101&lt;&gt;"","",IF(Data!B101&lt;&gt;"","",IF(Data!C101&lt;&gt;"",IF(Data!B100&lt;&gt;"","&lt;dataValues&gt;","") &amp; "&lt;dataValue dataElement="""&amp;VLOOKUP(Data!C101,Reference!$A$10:$B$21,2,FALSE)&amp;""" value="""&amp;Data!D101&amp;"""/&gt;" &amp; IF(Data!C102="","&lt;/dataValues&gt;&lt;/event&gt;",IF(Data!B102&lt;&gt;"","&lt;/dataValues&gt;&lt;/event&gt;","")),"")))</f>
        <v/>
      </c>
      <c r="E101" t="str">
        <f>IF(Data!C101&lt;&gt;"","",IF(Data!E101&lt;&gt;"","&lt;/events&gt;&lt;/enrollment&gt;&lt;/enrollments&gt;&lt;attributes&gt;&lt;attribute attribute=""xir1M6BCeKy"" displayName=""ANC ID number"" value="""&amp;Data!E101&amp;"""/&gt;",""))</f>
        <v/>
      </c>
      <c r="F101" t="str">
        <f>IF(Data!C101&lt;&gt;"","",IF(Data!F101&lt;&gt;"","&lt;/events&gt;&lt;/enrollment&gt;&lt;/enrollments&gt;&lt;attributes&gt;&lt;attribute attribute=""dcHt9acQAhW"" displayName=""Child health ID number""  value="""&amp;Data!F101&amp;"""/&gt;",""))</f>
        <v/>
      </c>
      <c r="G101" t="str">
        <f>IF(Data!C101&lt;&gt;"","",IF(Data!D101&lt;&gt;"","&lt;attribute attribute=""aR40kIqUVTV"" displayName=""Date of initiation into lifelong ART"" value="""&amp;Data!I101&amp;"""/&gt;&lt;attribute attribute=""Bv3XbmGMmrW"" displayName=""ART patient number""  value="""&amp;Data!D101&amp;"""/&gt;",""))</f>
        <v/>
      </c>
      <c r="H101" t="str">
        <f ca="1">IF(Data!H101="END","&lt;/attributes&gt;&lt;/trackedEntityInstance&gt;",IF(Data!B101="",IF(Data!H101&lt;&gt;"","&lt;/attributes&gt;&lt;relationships&gt;&lt;relationship&gt;&lt;relationshipName&gt;Mother to child&lt;/relationshipName&gt;&lt;relationshipType&gt;frS8ibCkbfN&lt;/relationshipType&gt;&lt;relationship&gt;"&amp; Data!H101 &amp; "&lt;/relationship&gt;&lt;from&gt;&lt;trackedEntityInstance trackedEntityInstance=""" &amp; Data!I101 &amp; """/&gt;&lt;/from&gt;&lt;to&gt;&lt;trackedEntityInstance trackedEntityInstance=""" &amp; Data!J101 &amp; """/&gt;&lt;/to&gt;&lt;/relationship&gt;&lt;/relationships&gt;&lt;/trackedEntityInstance&gt;",""),""))</f>
        <v/>
      </c>
    </row>
    <row r="102" spans="1:8" x14ac:dyDescent="0.3">
      <c r="A102" s="9" t="str">
        <f>IF(Data!A102&lt;&gt;"","&lt;trackedEntityInstance orgUnit="""&amp;VLOOKUP(Data!A102,Reference!$A$6:$B$7,2,FALSE)&amp;""" trackedEntityInstance="""&amp;Data!B102&amp;""" trackedEntityType="""&amp;VLOOKUP(Data!C102,Reference!$A$2:$C$3,3,FALSE)&amp;"""&gt;","")</f>
        <v/>
      </c>
      <c r="B102" t="str">
        <f>IF(Data!A102&lt;&gt;"","&lt;enrollments&gt;&lt;enrollment enrollment="""&amp;Data!E102&amp;""" orgUnit="""&amp; VLOOKUP(Data!D102,Reference!$A$6:$B$7,2,FALSE) &amp;""" program=""" &amp; VLOOKUP(Data!C102,Reference!$A$2:$C$3,2,FALSE) &amp; """&gt;&lt;enrollmentDate&gt;"&amp;Data!G102&amp;"&lt;/enrollmentDate&gt;&lt;incidentDate&gt;"&amp;Data!I102&amp;"&lt;/incidentDate&gt;&lt;status&gt;"&amp;Data!J102&amp;"&lt;/status&gt;&lt;events&gt;","")</f>
        <v/>
      </c>
      <c r="C102" t="str">
        <f>IF(Data!A102&lt;&gt;"","",IF(Data!B102&lt;&gt;"","&lt;event dueDate="""&amp;Data!B102&amp;""" event="""&amp;Data!C102&amp; IF(Data!D102="","",""" eventDate="""&amp;Data!D102) &amp;""" orgUnit="""&amp; VLOOKUP(Data!E102,Reference!$A$6:$B$7,2,FALSE) &amp;""" programStage="""&amp;VLOOKUP(Data!F102,Reference!$A$24:$B$31,2,FALSE)&amp;""" status="""&amp;Data!G102&amp;"""&gt;" &amp; IF(Data!H102="","","&lt;completedDate&gt;"&amp;Data!H102&amp;"&lt;/completedDate&gt;") &amp; IF(Data!B103&lt;&gt;"","&lt;/event&gt;",IF(Data!C103="","&lt;/event&gt;","")),""))</f>
        <v/>
      </c>
      <c r="D102" t="str">
        <f ca="1">IF(Data!A102&lt;&gt;"","",IF(Data!B102&lt;&gt;"","",IF(Data!C102&lt;&gt;"",IF(Data!B101&lt;&gt;"","&lt;dataValues&gt;","") &amp; "&lt;dataValue dataElement="""&amp;VLOOKUP(Data!C102,Reference!$A$10:$B$21,2,FALSE)&amp;""" value="""&amp;Data!D102&amp;"""/&gt;" &amp; IF(Data!C103="","&lt;/dataValues&gt;&lt;/event&gt;",IF(Data!B103&lt;&gt;"","&lt;/dataValues&gt;&lt;/event&gt;","")),"")))</f>
        <v>&lt;dataValues&gt;&lt;dataValue dataElement="Jr8zgBCEbtp" value="2"/&gt;</v>
      </c>
      <c r="E102" t="str">
        <f>IF(Data!C102&lt;&gt;"","",IF(Data!E102&lt;&gt;"","&lt;/events&gt;&lt;/enrollment&gt;&lt;/enrollments&gt;&lt;attributes&gt;&lt;attribute attribute=""xir1M6BCeKy"" displayName=""ANC ID number"" value="""&amp;Data!E102&amp;"""/&gt;",""))</f>
        <v/>
      </c>
      <c r="F102" t="str">
        <f>IF(Data!C102&lt;&gt;"","",IF(Data!F102&lt;&gt;"","&lt;/events&gt;&lt;/enrollment&gt;&lt;/enrollments&gt;&lt;attributes&gt;&lt;attribute attribute=""dcHt9acQAhW"" displayName=""Child health ID number""  value="""&amp;Data!F102&amp;"""/&gt;",""))</f>
        <v/>
      </c>
      <c r="G102" t="str">
        <f>IF(Data!C102&lt;&gt;"","",IF(Data!D102&lt;&gt;"","&lt;attribute attribute=""aR40kIqUVTV"" displayName=""Date of initiation into lifelong ART"" value="""&amp;Data!I102&amp;"""/&gt;&lt;attribute attribute=""Bv3XbmGMmrW"" displayName=""ART patient number""  value="""&amp;Data!D102&amp;"""/&gt;",""))</f>
        <v/>
      </c>
      <c r="H102" t="str">
        <f>IF(Data!H102="END","&lt;/attributes&gt;&lt;/trackedEntityInstance&gt;",IF(Data!B102="",IF(Data!H102&lt;&gt;"","&lt;/attributes&gt;&lt;relationships&gt;&lt;relationship&gt;&lt;relationshipName&gt;Mother to child&lt;/relationshipName&gt;&lt;relationshipType&gt;frS8ibCkbfN&lt;/relationshipType&gt;&lt;relationship&gt;"&amp; Data!H102 &amp; "&lt;/relationship&gt;&lt;from&gt;&lt;trackedEntityInstance trackedEntityInstance=""" &amp; Data!I102 &amp; """/&gt;&lt;/from&gt;&lt;to&gt;&lt;trackedEntityInstance trackedEntityInstance=""" &amp; Data!J102 &amp; """/&gt;&lt;/to&gt;&lt;/relationship&gt;&lt;/relationships&gt;&lt;/trackedEntityInstance&gt;",""),""))</f>
        <v/>
      </c>
    </row>
    <row r="103" spans="1:8" x14ac:dyDescent="0.3">
      <c r="A103" s="9" t="str">
        <f>IF(Data!A103&lt;&gt;"","&lt;trackedEntityInstance orgUnit="""&amp;VLOOKUP(Data!A103,Reference!$A$6:$B$7,2,FALSE)&amp;""" trackedEntityInstance="""&amp;Data!B103&amp;""" trackedEntityType="""&amp;VLOOKUP(Data!C103,Reference!$A$2:$C$3,3,FALSE)&amp;"""&gt;","")</f>
        <v/>
      </c>
      <c r="B103" t="str">
        <f>IF(Data!A103&lt;&gt;"","&lt;enrollments&gt;&lt;enrollment enrollment="""&amp;Data!E103&amp;""" orgUnit="""&amp; VLOOKUP(Data!D103,Reference!$A$6:$B$7,2,FALSE) &amp;""" program=""" &amp; VLOOKUP(Data!C103,Reference!$A$2:$C$3,2,FALSE) &amp; """&gt;&lt;enrollmentDate&gt;"&amp;Data!G103&amp;"&lt;/enrollmentDate&gt;&lt;incidentDate&gt;"&amp;Data!I103&amp;"&lt;/incidentDate&gt;&lt;status&gt;"&amp;Data!J103&amp;"&lt;/status&gt;&lt;events&gt;","")</f>
        <v/>
      </c>
      <c r="C103" t="str">
        <f>IF(Data!A103&lt;&gt;"","",IF(Data!B103&lt;&gt;"","&lt;event dueDate="""&amp;Data!B103&amp;""" event="""&amp;Data!C103&amp; IF(Data!D103="","",""" eventDate="""&amp;Data!D103) &amp;""" orgUnit="""&amp; VLOOKUP(Data!E103,Reference!$A$6:$B$7,2,FALSE) &amp;""" programStage="""&amp;VLOOKUP(Data!F103,Reference!$A$24:$B$31,2,FALSE)&amp;""" status="""&amp;Data!G103&amp;"""&gt;" &amp; IF(Data!H103="","","&lt;completedDate&gt;"&amp;Data!H103&amp;"&lt;/completedDate&gt;") &amp; IF(Data!B104&lt;&gt;"","&lt;/event&gt;",IF(Data!C104="","&lt;/event&gt;","")),""))</f>
        <v/>
      </c>
      <c r="D103" t="str">
        <f ca="1">IF(Data!A103&lt;&gt;"","",IF(Data!B103&lt;&gt;"","",IF(Data!C103&lt;&gt;"",IF(Data!B102&lt;&gt;"","&lt;dataValues&gt;","") &amp; "&lt;dataValue dataElement="""&amp;VLOOKUP(Data!C103,Reference!$A$10:$B$21,2,FALSE)&amp;""" value="""&amp;Data!D103&amp;"""/&gt;" &amp; IF(Data!C104="","&lt;/dataValues&gt;&lt;/event&gt;",IF(Data!B104&lt;&gt;"","&lt;/dataValues&gt;&lt;/event&gt;","")),"")))</f>
        <v>&lt;dataValue dataElement="BMXQVirGTM6" value="PNC1"/&gt;&lt;/dataValues&gt;&lt;/event&gt;</v>
      </c>
      <c r="E103" t="str">
        <f>IF(Data!C103&lt;&gt;"","",IF(Data!E103&lt;&gt;"","&lt;/events&gt;&lt;/enrollment&gt;&lt;/enrollments&gt;&lt;attributes&gt;&lt;attribute attribute=""xir1M6BCeKy"" displayName=""ANC ID number"" value="""&amp;Data!E103&amp;"""/&gt;",""))</f>
        <v/>
      </c>
      <c r="F103" t="str">
        <f>IF(Data!C103&lt;&gt;"","",IF(Data!F103&lt;&gt;"","&lt;/events&gt;&lt;/enrollment&gt;&lt;/enrollments&gt;&lt;attributes&gt;&lt;attribute attribute=""dcHt9acQAhW"" displayName=""Child health ID number""  value="""&amp;Data!F103&amp;"""/&gt;",""))</f>
        <v/>
      </c>
      <c r="G103" t="str">
        <f>IF(Data!C103&lt;&gt;"","",IF(Data!D103&lt;&gt;"","&lt;attribute attribute=""aR40kIqUVTV"" displayName=""Date of initiation into lifelong ART"" value="""&amp;Data!I103&amp;"""/&gt;&lt;attribute attribute=""Bv3XbmGMmrW"" displayName=""ART patient number""  value="""&amp;Data!D103&amp;"""/&gt;",""))</f>
        <v/>
      </c>
      <c r="H103" t="str">
        <f>IF(Data!H103="END","&lt;/attributes&gt;&lt;/trackedEntityInstance&gt;",IF(Data!B103="",IF(Data!H103&lt;&gt;"","&lt;/attributes&gt;&lt;relationships&gt;&lt;relationship&gt;&lt;relationshipName&gt;Mother to child&lt;/relationshipName&gt;&lt;relationshipType&gt;frS8ibCkbfN&lt;/relationshipType&gt;&lt;relationship&gt;"&amp; Data!H103 &amp; "&lt;/relationship&gt;&lt;from&gt;&lt;trackedEntityInstance trackedEntityInstance=""" &amp; Data!I103 &amp; """/&gt;&lt;/from&gt;&lt;to&gt;&lt;trackedEntityInstance trackedEntityInstance=""" &amp; Data!J103 &amp; """/&gt;&lt;/to&gt;&lt;/relationship&gt;&lt;/relationships&gt;&lt;/trackedEntityInstance&gt;",""),""))</f>
        <v/>
      </c>
    </row>
    <row r="104" spans="1:8" x14ac:dyDescent="0.3">
      <c r="A104" s="9" t="str">
        <f>IF(Data!A104&lt;&gt;"","&lt;trackedEntityInstance orgUnit="""&amp;VLOOKUP(Data!A104,Reference!$A$6:$B$7,2,FALSE)&amp;""" trackedEntityInstance="""&amp;Data!B104&amp;""" trackedEntityType="""&amp;VLOOKUP(Data!C104,Reference!$A$2:$C$3,3,FALSE)&amp;"""&gt;","")</f>
        <v/>
      </c>
      <c r="B104" t="str">
        <f>IF(Data!A104&lt;&gt;"","&lt;enrollments&gt;&lt;enrollment enrollment="""&amp;Data!E104&amp;""" orgUnit="""&amp; VLOOKUP(Data!D104,Reference!$A$6:$B$7,2,FALSE) &amp;""" program=""" &amp; VLOOKUP(Data!C104,Reference!$A$2:$C$3,2,FALSE) &amp; """&gt;&lt;enrollmentDate&gt;"&amp;Data!G104&amp;"&lt;/enrollmentDate&gt;&lt;incidentDate&gt;"&amp;Data!I104&amp;"&lt;/incidentDate&gt;&lt;status&gt;"&amp;Data!J104&amp;"&lt;/status&gt;&lt;events&gt;","")</f>
        <v/>
      </c>
      <c r="C104" t="str">
        <f ca="1">IF(Data!A104&lt;&gt;"","",IF(Data!B104&lt;&gt;"","&lt;event dueDate="""&amp;Data!B104&amp;""" event="""&amp;Data!C104&amp; IF(Data!D104="","",""" eventDate="""&amp;Data!D104) &amp;""" orgUnit="""&amp; VLOOKUP(Data!E104,Reference!$A$6:$B$7,2,FALSE) &amp;""" programStage="""&amp;VLOOKUP(Data!F104,Reference!$A$24:$B$31,2,FALSE)&amp;""" status="""&amp;Data!G104&amp;"""&gt;" &amp; IF(Data!H104="","","&lt;completedDate&gt;"&amp;Data!H104&amp;"&lt;/completedDate&gt;") &amp; IF(Data!B105&lt;&gt;"","&lt;/event&gt;",IF(Data!C105="","&lt;/event&gt;","")),""))</f>
        <v>&lt;event dueDate="2019-04-09" event="x8GckwhWnAF" eventDate="2019-04-16" orgUnit="DiszpKrYNg8" programStage="lHLDXFs3HTj" status="COMPLETED"&gt;&lt;completedDate&gt;2019-04-16&lt;/completedDate&gt;</v>
      </c>
      <c r="D104" t="str">
        <f ca="1">IF(Data!A104&lt;&gt;"","",IF(Data!B104&lt;&gt;"","",IF(Data!C104&lt;&gt;"",IF(Data!B103&lt;&gt;"","&lt;dataValues&gt;","") &amp; "&lt;dataValue dataElement="""&amp;VLOOKUP(Data!C104,Reference!$A$10:$B$21,2,FALSE)&amp;""" value="""&amp;Data!D104&amp;"""/&gt;" &amp; IF(Data!C105="","&lt;/dataValues&gt;&lt;/event&gt;",IF(Data!B105&lt;&gt;"","&lt;/dataValues&gt;&lt;/event&gt;","")),"")))</f>
        <v/>
      </c>
      <c r="E104" t="str">
        <f>IF(Data!C104&lt;&gt;"","",IF(Data!E104&lt;&gt;"","&lt;/events&gt;&lt;/enrollment&gt;&lt;/enrollments&gt;&lt;attributes&gt;&lt;attribute attribute=""xir1M6BCeKy"" displayName=""ANC ID number"" value="""&amp;Data!E104&amp;"""/&gt;",""))</f>
        <v/>
      </c>
      <c r="F104" t="str">
        <f>IF(Data!C104&lt;&gt;"","",IF(Data!F104&lt;&gt;"","&lt;/events&gt;&lt;/enrollment&gt;&lt;/enrollments&gt;&lt;attributes&gt;&lt;attribute attribute=""dcHt9acQAhW"" displayName=""Child health ID number""  value="""&amp;Data!F104&amp;"""/&gt;",""))</f>
        <v/>
      </c>
      <c r="G104" t="str">
        <f>IF(Data!C104&lt;&gt;"","",IF(Data!D104&lt;&gt;"","&lt;attribute attribute=""aR40kIqUVTV"" displayName=""Date of initiation into lifelong ART"" value="""&amp;Data!I104&amp;"""/&gt;&lt;attribute attribute=""Bv3XbmGMmrW"" displayName=""ART patient number""  value="""&amp;Data!D104&amp;"""/&gt;",""))</f>
        <v/>
      </c>
      <c r="H104" t="str">
        <f ca="1">IF(Data!H104="END","&lt;/attributes&gt;&lt;/trackedEntityInstance&gt;",IF(Data!B104="",IF(Data!H104&lt;&gt;"","&lt;/attributes&gt;&lt;relationships&gt;&lt;relationship&gt;&lt;relationshipName&gt;Mother to child&lt;/relationshipName&gt;&lt;relationshipType&gt;frS8ibCkbfN&lt;/relationshipType&gt;&lt;relationship&gt;"&amp; Data!H104 &amp; "&lt;/relationship&gt;&lt;from&gt;&lt;trackedEntityInstance trackedEntityInstance=""" &amp; Data!I104 &amp; """/&gt;&lt;/from&gt;&lt;to&gt;&lt;trackedEntityInstance trackedEntityInstance=""" &amp; Data!J104 &amp; """/&gt;&lt;/to&gt;&lt;/relationship&gt;&lt;/relationships&gt;&lt;/trackedEntityInstance&gt;",""),""))</f>
        <v/>
      </c>
    </row>
    <row r="105" spans="1:8" x14ac:dyDescent="0.3">
      <c r="A105" s="9" t="str">
        <f>IF(Data!A105&lt;&gt;"","&lt;trackedEntityInstance orgUnit="""&amp;VLOOKUP(Data!A105,Reference!$A$6:$B$7,2,FALSE)&amp;""" trackedEntityInstance="""&amp;Data!B105&amp;""" trackedEntityType="""&amp;VLOOKUP(Data!C105,Reference!$A$2:$C$3,3,FALSE)&amp;"""&gt;","")</f>
        <v/>
      </c>
      <c r="B105" t="str">
        <f>IF(Data!A105&lt;&gt;"","&lt;enrollments&gt;&lt;enrollment enrollment="""&amp;Data!E105&amp;""" orgUnit="""&amp; VLOOKUP(Data!D105,Reference!$A$6:$B$7,2,FALSE) &amp;""" program=""" &amp; VLOOKUP(Data!C105,Reference!$A$2:$C$3,2,FALSE) &amp; """&gt;&lt;enrollmentDate&gt;"&amp;Data!G105&amp;"&lt;/enrollmentDate&gt;&lt;incidentDate&gt;"&amp;Data!I105&amp;"&lt;/incidentDate&gt;&lt;status&gt;"&amp;Data!J105&amp;"&lt;/status&gt;&lt;events&gt;","")</f>
        <v/>
      </c>
      <c r="C105" t="str">
        <f>IF(Data!A105&lt;&gt;"","",IF(Data!B105&lt;&gt;"","&lt;event dueDate="""&amp;Data!B105&amp;""" event="""&amp;Data!C105&amp; IF(Data!D105="","",""" eventDate="""&amp;Data!D105) &amp;""" orgUnit="""&amp; VLOOKUP(Data!E105,Reference!$A$6:$B$7,2,FALSE) &amp;""" programStage="""&amp;VLOOKUP(Data!F105,Reference!$A$24:$B$31,2,FALSE)&amp;""" status="""&amp;Data!G105&amp;"""&gt;" &amp; IF(Data!H105="","","&lt;completedDate&gt;"&amp;Data!H105&amp;"&lt;/completedDate&gt;") &amp; IF(Data!B106&lt;&gt;"","&lt;/event&gt;",IF(Data!C106="","&lt;/event&gt;","")),""))</f>
        <v/>
      </c>
      <c r="D105" t="str">
        <f ca="1">IF(Data!A105&lt;&gt;"","",IF(Data!B105&lt;&gt;"","",IF(Data!C105&lt;&gt;"",IF(Data!B104&lt;&gt;"","&lt;dataValues&gt;","") &amp; "&lt;dataValue dataElement="""&amp;VLOOKUP(Data!C105,Reference!$A$10:$B$21,2,FALSE)&amp;""" value="""&amp;Data!D105&amp;"""/&gt;" &amp; IF(Data!C106="","&lt;/dataValues&gt;&lt;/event&gt;",IF(Data!B106&lt;&gt;"","&lt;/dataValues&gt;&lt;/event&gt;","")),"")))</f>
        <v>&lt;dataValues&gt;&lt;dataValue dataElement="Jr8zgBCEbtp" value="2"/&gt;</v>
      </c>
      <c r="E105" t="str">
        <f>IF(Data!C105&lt;&gt;"","",IF(Data!E105&lt;&gt;"","&lt;/events&gt;&lt;/enrollment&gt;&lt;/enrollments&gt;&lt;attributes&gt;&lt;attribute attribute=""xir1M6BCeKy"" displayName=""ANC ID number"" value="""&amp;Data!E105&amp;"""/&gt;",""))</f>
        <v/>
      </c>
      <c r="F105" t="str">
        <f>IF(Data!C105&lt;&gt;"","",IF(Data!F105&lt;&gt;"","&lt;/events&gt;&lt;/enrollment&gt;&lt;/enrollments&gt;&lt;attributes&gt;&lt;attribute attribute=""dcHt9acQAhW"" displayName=""Child health ID number""  value="""&amp;Data!F105&amp;"""/&gt;",""))</f>
        <v/>
      </c>
      <c r="G105" t="str">
        <f>IF(Data!C105&lt;&gt;"","",IF(Data!D105&lt;&gt;"","&lt;attribute attribute=""aR40kIqUVTV"" displayName=""Date of initiation into lifelong ART"" value="""&amp;Data!I105&amp;"""/&gt;&lt;attribute attribute=""Bv3XbmGMmrW"" displayName=""ART patient number""  value="""&amp;Data!D105&amp;"""/&gt;",""))</f>
        <v/>
      </c>
      <c r="H105" t="str">
        <f>IF(Data!H105="END","&lt;/attributes&gt;&lt;/trackedEntityInstance&gt;",IF(Data!B105="",IF(Data!H105&lt;&gt;"","&lt;/attributes&gt;&lt;relationships&gt;&lt;relationship&gt;&lt;relationshipName&gt;Mother to child&lt;/relationshipName&gt;&lt;relationshipType&gt;frS8ibCkbfN&lt;/relationshipType&gt;&lt;relationship&gt;"&amp; Data!H105 &amp; "&lt;/relationship&gt;&lt;from&gt;&lt;trackedEntityInstance trackedEntityInstance=""" &amp; Data!I105 &amp; """/&gt;&lt;/from&gt;&lt;to&gt;&lt;trackedEntityInstance trackedEntityInstance=""" &amp; Data!J105 &amp; """/&gt;&lt;/to&gt;&lt;/relationship&gt;&lt;/relationships&gt;&lt;/trackedEntityInstance&gt;",""),""))</f>
        <v/>
      </c>
    </row>
    <row r="106" spans="1:8" x14ac:dyDescent="0.3">
      <c r="A106" s="9" t="str">
        <f>IF(Data!A106&lt;&gt;"","&lt;trackedEntityInstance orgUnit="""&amp;VLOOKUP(Data!A106,Reference!$A$6:$B$7,2,FALSE)&amp;""" trackedEntityInstance="""&amp;Data!B106&amp;""" trackedEntityType="""&amp;VLOOKUP(Data!C106,Reference!$A$2:$C$3,3,FALSE)&amp;"""&gt;","")</f>
        <v/>
      </c>
      <c r="B106" t="str">
        <f>IF(Data!A106&lt;&gt;"","&lt;enrollments&gt;&lt;enrollment enrollment="""&amp;Data!E106&amp;""" orgUnit="""&amp; VLOOKUP(Data!D106,Reference!$A$6:$B$7,2,FALSE) &amp;""" program=""" &amp; VLOOKUP(Data!C106,Reference!$A$2:$C$3,2,FALSE) &amp; """&gt;&lt;enrollmentDate&gt;"&amp;Data!G106&amp;"&lt;/enrollmentDate&gt;&lt;incidentDate&gt;"&amp;Data!I106&amp;"&lt;/incidentDate&gt;&lt;status&gt;"&amp;Data!J106&amp;"&lt;/status&gt;&lt;events&gt;","")</f>
        <v/>
      </c>
      <c r="C106" t="str">
        <f>IF(Data!A106&lt;&gt;"","",IF(Data!B106&lt;&gt;"","&lt;event dueDate="""&amp;Data!B106&amp;""" event="""&amp;Data!C106&amp; IF(Data!D106="","",""" eventDate="""&amp;Data!D106) &amp;""" orgUnit="""&amp; VLOOKUP(Data!E106,Reference!$A$6:$B$7,2,FALSE) &amp;""" programStage="""&amp;VLOOKUP(Data!F106,Reference!$A$24:$B$31,2,FALSE)&amp;""" status="""&amp;Data!G106&amp;"""&gt;" &amp; IF(Data!H106="","","&lt;completedDate&gt;"&amp;Data!H106&amp;"&lt;/completedDate&gt;") &amp; IF(Data!B107&lt;&gt;"","&lt;/event&gt;",IF(Data!C107="","&lt;/event&gt;","")),""))</f>
        <v/>
      </c>
      <c r="D106" t="str">
        <f ca="1">IF(Data!A106&lt;&gt;"","",IF(Data!B106&lt;&gt;"","",IF(Data!C106&lt;&gt;"",IF(Data!B105&lt;&gt;"","&lt;dataValues&gt;","") &amp; "&lt;dataValue dataElement="""&amp;VLOOKUP(Data!C106,Reference!$A$10:$B$21,2,FALSE)&amp;""" value="""&amp;Data!D106&amp;"""/&gt;" &amp; IF(Data!C107="","&lt;/dataValues&gt;&lt;/event&gt;",IF(Data!B107&lt;&gt;"","&lt;/dataValues&gt;&lt;/event&gt;","")),"")))</f>
        <v>&lt;dataValue dataElement="BMXQVirGTM6" value="PNC2"/&gt;&lt;/dataValues&gt;&lt;/event&gt;</v>
      </c>
      <c r="E106" t="str">
        <f>IF(Data!C106&lt;&gt;"","",IF(Data!E106&lt;&gt;"","&lt;/events&gt;&lt;/enrollment&gt;&lt;/enrollments&gt;&lt;attributes&gt;&lt;attribute attribute=""xir1M6BCeKy"" displayName=""ANC ID number"" value="""&amp;Data!E106&amp;"""/&gt;",""))</f>
        <v/>
      </c>
      <c r="F106" t="str">
        <f>IF(Data!C106&lt;&gt;"","",IF(Data!F106&lt;&gt;"","&lt;/events&gt;&lt;/enrollment&gt;&lt;/enrollments&gt;&lt;attributes&gt;&lt;attribute attribute=""dcHt9acQAhW"" displayName=""Child health ID number""  value="""&amp;Data!F106&amp;"""/&gt;",""))</f>
        <v/>
      </c>
      <c r="G106" t="str">
        <f>IF(Data!C106&lt;&gt;"","",IF(Data!D106&lt;&gt;"","&lt;attribute attribute=""aR40kIqUVTV"" displayName=""Date of initiation into lifelong ART"" value="""&amp;Data!I106&amp;"""/&gt;&lt;attribute attribute=""Bv3XbmGMmrW"" displayName=""ART patient number""  value="""&amp;Data!D106&amp;"""/&gt;",""))</f>
        <v/>
      </c>
      <c r="H106" t="str">
        <f>IF(Data!H106="END","&lt;/attributes&gt;&lt;/trackedEntityInstance&gt;",IF(Data!B106="",IF(Data!H106&lt;&gt;"","&lt;/attributes&gt;&lt;relationships&gt;&lt;relationship&gt;&lt;relationshipName&gt;Mother to child&lt;/relationshipName&gt;&lt;relationshipType&gt;frS8ibCkbfN&lt;/relationshipType&gt;&lt;relationship&gt;"&amp; Data!H106 &amp; "&lt;/relationship&gt;&lt;from&gt;&lt;trackedEntityInstance trackedEntityInstance=""" &amp; Data!I106 &amp; """/&gt;&lt;/from&gt;&lt;to&gt;&lt;trackedEntityInstance trackedEntityInstance=""" &amp; Data!J106 &amp; """/&gt;&lt;/to&gt;&lt;/relationship&gt;&lt;/relationships&gt;&lt;/trackedEntityInstance&gt;",""),""))</f>
        <v/>
      </c>
    </row>
    <row r="107" spans="1:8" x14ac:dyDescent="0.3">
      <c r="A107" s="9" t="str">
        <f>IF(Data!A107&lt;&gt;"","&lt;trackedEntityInstance orgUnit="""&amp;VLOOKUP(Data!A107,Reference!$A$6:$B$7,2,FALSE)&amp;""" trackedEntityInstance="""&amp;Data!B107&amp;""" trackedEntityType="""&amp;VLOOKUP(Data!C107,Reference!$A$2:$C$3,3,FALSE)&amp;"""&gt;","")</f>
        <v/>
      </c>
      <c r="B107" t="str">
        <f>IF(Data!A107&lt;&gt;"","&lt;enrollments&gt;&lt;enrollment enrollment="""&amp;Data!E107&amp;""" orgUnit="""&amp; VLOOKUP(Data!D107,Reference!$A$6:$B$7,2,FALSE) &amp;""" program=""" &amp; VLOOKUP(Data!C107,Reference!$A$2:$C$3,2,FALSE) &amp; """&gt;&lt;enrollmentDate&gt;"&amp;Data!G107&amp;"&lt;/enrollmentDate&gt;&lt;incidentDate&gt;"&amp;Data!I107&amp;"&lt;/incidentDate&gt;&lt;status&gt;"&amp;Data!J107&amp;"&lt;/status&gt;&lt;events&gt;","")</f>
        <v/>
      </c>
      <c r="C107" t="str">
        <f ca="1">IF(Data!A107&lt;&gt;"","",IF(Data!B107&lt;&gt;"","&lt;event dueDate="""&amp;Data!B107&amp;""" event="""&amp;Data!C107&amp; IF(Data!D107="","",""" eventDate="""&amp;Data!D107) &amp;""" orgUnit="""&amp; VLOOKUP(Data!E107,Reference!$A$6:$B$7,2,FALSE) &amp;""" programStage="""&amp;VLOOKUP(Data!F107,Reference!$A$24:$B$31,2,FALSE)&amp;""" status="""&amp;Data!G107&amp;"""&gt;" &amp; IF(Data!H107="","","&lt;completedDate&gt;"&amp;Data!H107&amp;"&lt;/completedDate&gt;") &amp; IF(Data!B108&lt;&gt;"","&lt;/event&gt;",IF(Data!C108="","&lt;/event&gt;","")),""))</f>
        <v>&lt;event dueDate="2019-05-16" event="AZqS8W9dhFD" eventDate="2019-05-23" orgUnit="DiszpKrYNg8" programStage="lHLDXFs3HTj" status="COMPLETED"&gt;&lt;completedDate&gt;2019-05-23&lt;/completedDate&gt;</v>
      </c>
      <c r="D107" t="str">
        <f ca="1">IF(Data!A107&lt;&gt;"","",IF(Data!B107&lt;&gt;"","",IF(Data!C107&lt;&gt;"",IF(Data!B106&lt;&gt;"","&lt;dataValues&gt;","") &amp; "&lt;dataValue dataElement="""&amp;VLOOKUP(Data!C107,Reference!$A$10:$B$21,2,FALSE)&amp;""" value="""&amp;Data!D107&amp;"""/&gt;" &amp; IF(Data!C108="","&lt;/dataValues&gt;&lt;/event&gt;",IF(Data!B108&lt;&gt;"","&lt;/dataValues&gt;&lt;/event&gt;","")),"")))</f>
        <v/>
      </c>
      <c r="E107" t="str">
        <f>IF(Data!C107&lt;&gt;"","",IF(Data!E107&lt;&gt;"","&lt;/events&gt;&lt;/enrollment&gt;&lt;/enrollments&gt;&lt;attributes&gt;&lt;attribute attribute=""xir1M6BCeKy"" displayName=""ANC ID number"" value="""&amp;Data!E107&amp;"""/&gt;",""))</f>
        <v/>
      </c>
      <c r="F107" t="str">
        <f>IF(Data!C107&lt;&gt;"","",IF(Data!F107&lt;&gt;"","&lt;/events&gt;&lt;/enrollment&gt;&lt;/enrollments&gt;&lt;attributes&gt;&lt;attribute attribute=""dcHt9acQAhW"" displayName=""Child health ID number""  value="""&amp;Data!F107&amp;"""/&gt;",""))</f>
        <v/>
      </c>
      <c r="G107" t="str">
        <f>IF(Data!C107&lt;&gt;"","",IF(Data!D107&lt;&gt;"","&lt;attribute attribute=""aR40kIqUVTV"" displayName=""Date of initiation into lifelong ART"" value="""&amp;Data!I107&amp;"""/&gt;&lt;attribute attribute=""Bv3XbmGMmrW"" displayName=""ART patient number""  value="""&amp;Data!D107&amp;"""/&gt;",""))</f>
        <v/>
      </c>
      <c r="H107" t="str">
        <f ca="1">IF(Data!H107="END","&lt;/attributes&gt;&lt;/trackedEntityInstance&gt;",IF(Data!B107="",IF(Data!H107&lt;&gt;"","&lt;/attributes&gt;&lt;relationships&gt;&lt;relationship&gt;&lt;relationshipName&gt;Mother to child&lt;/relationshipName&gt;&lt;relationshipType&gt;frS8ibCkbfN&lt;/relationshipType&gt;&lt;relationship&gt;"&amp; Data!H107 &amp; "&lt;/relationship&gt;&lt;from&gt;&lt;trackedEntityInstance trackedEntityInstance=""" &amp; Data!I107 &amp; """/&gt;&lt;/from&gt;&lt;to&gt;&lt;trackedEntityInstance trackedEntityInstance=""" &amp; Data!J107 &amp; """/&gt;&lt;/to&gt;&lt;/relationship&gt;&lt;/relationships&gt;&lt;/trackedEntityInstance&gt;",""),""))</f>
        <v/>
      </c>
    </row>
    <row r="108" spans="1:8" x14ac:dyDescent="0.3">
      <c r="A108" s="9" t="str">
        <f>IF(Data!A108&lt;&gt;"","&lt;trackedEntityInstance orgUnit="""&amp;VLOOKUP(Data!A108,Reference!$A$6:$B$7,2,FALSE)&amp;""" trackedEntityInstance="""&amp;Data!B108&amp;""" trackedEntityType="""&amp;VLOOKUP(Data!C108,Reference!$A$2:$C$3,3,FALSE)&amp;"""&gt;","")</f>
        <v/>
      </c>
      <c r="B108" t="str">
        <f>IF(Data!A108&lt;&gt;"","&lt;enrollments&gt;&lt;enrollment enrollment="""&amp;Data!E108&amp;""" orgUnit="""&amp; VLOOKUP(Data!D108,Reference!$A$6:$B$7,2,FALSE) &amp;""" program=""" &amp; VLOOKUP(Data!C108,Reference!$A$2:$C$3,2,FALSE) &amp; """&gt;&lt;enrollmentDate&gt;"&amp;Data!G108&amp;"&lt;/enrollmentDate&gt;&lt;incidentDate&gt;"&amp;Data!I108&amp;"&lt;/incidentDate&gt;&lt;status&gt;"&amp;Data!J108&amp;"&lt;/status&gt;&lt;events&gt;","")</f>
        <v/>
      </c>
      <c r="C108" t="str">
        <f>IF(Data!A108&lt;&gt;"","",IF(Data!B108&lt;&gt;"","&lt;event dueDate="""&amp;Data!B108&amp;""" event="""&amp;Data!C108&amp; IF(Data!D108="","",""" eventDate="""&amp;Data!D108) &amp;""" orgUnit="""&amp; VLOOKUP(Data!E108,Reference!$A$6:$B$7,2,FALSE) &amp;""" programStage="""&amp;VLOOKUP(Data!F108,Reference!$A$24:$B$31,2,FALSE)&amp;""" status="""&amp;Data!G108&amp;"""&gt;" &amp; IF(Data!H108="","","&lt;completedDate&gt;"&amp;Data!H108&amp;"&lt;/completedDate&gt;") &amp; IF(Data!B109&lt;&gt;"","&lt;/event&gt;",IF(Data!C109="","&lt;/event&gt;","")),""))</f>
        <v/>
      </c>
      <c r="D108" t="str">
        <f ca="1">IF(Data!A108&lt;&gt;"","",IF(Data!B108&lt;&gt;"","",IF(Data!C108&lt;&gt;"",IF(Data!B107&lt;&gt;"","&lt;dataValues&gt;","") &amp; "&lt;dataValue dataElement="""&amp;VLOOKUP(Data!C108,Reference!$A$10:$B$21,2,FALSE)&amp;""" value="""&amp;Data!D108&amp;"""/&gt;" &amp; IF(Data!C109="","&lt;/dataValues&gt;&lt;/event&gt;",IF(Data!B109&lt;&gt;"","&lt;/dataValues&gt;&lt;/event&gt;","")),"")))</f>
        <v>&lt;dataValues&gt;&lt;dataValue dataElement="Jr8zgBCEbtp" value="2"/&gt;</v>
      </c>
      <c r="E108" t="str">
        <f>IF(Data!C108&lt;&gt;"","",IF(Data!E108&lt;&gt;"","&lt;/events&gt;&lt;/enrollment&gt;&lt;/enrollments&gt;&lt;attributes&gt;&lt;attribute attribute=""xir1M6BCeKy"" displayName=""ANC ID number"" value="""&amp;Data!E108&amp;"""/&gt;",""))</f>
        <v/>
      </c>
      <c r="F108" t="str">
        <f>IF(Data!C108&lt;&gt;"","",IF(Data!F108&lt;&gt;"","&lt;/events&gt;&lt;/enrollment&gt;&lt;/enrollments&gt;&lt;attributes&gt;&lt;attribute attribute=""dcHt9acQAhW"" displayName=""Child health ID number""  value="""&amp;Data!F108&amp;"""/&gt;",""))</f>
        <v/>
      </c>
      <c r="G108" t="str">
        <f>IF(Data!C108&lt;&gt;"","",IF(Data!D108&lt;&gt;"","&lt;attribute attribute=""aR40kIqUVTV"" displayName=""Date of initiation into lifelong ART"" value="""&amp;Data!I108&amp;"""/&gt;&lt;attribute attribute=""Bv3XbmGMmrW"" displayName=""ART patient number""  value="""&amp;Data!D108&amp;"""/&gt;",""))</f>
        <v/>
      </c>
      <c r="H108" t="str">
        <f>IF(Data!H108="END","&lt;/attributes&gt;&lt;/trackedEntityInstance&gt;",IF(Data!B108="",IF(Data!H108&lt;&gt;"","&lt;/attributes&gt;&lt;relationships&gt;&lt;relationship&gt;&lt;relationshipName&gt;Mother to child&lt;/relationshipName&gt;&lt;relationshipType&gt;frS8ibCkbfN&lt;/relationshipType&gt;&lt;relationship&gt;"&amp; Data!H108 &amp; "&lt;/relationship&gt;&lt;from&gt;&lt;trackedEntityInstance trackedEntityInstance=""" &amp; Data!I108 &amp; """/&gt;&lt;/from&gt;&lt;to&gt;&lt;trackedEntityInstance trackedEntityInstance=""" &amp; Data!J108 &amp; """/&gt;&lt;/to&gt;&lt;/relationship&gt;&lt;/relationships&gt;&lt;/trackedEntityInstance&gt;",""),""))</f>
        <v/>
      </c>
    </row>
    <row r="109" spans="1:8" x14ac:dyDescent="0.3">
      <c r="A109" s="9" t="str">
        <f>IF(Data!A109&lt;&gt;"","&lt;trackedEntityInstance orgUnit="""&amp;VLOOKUP(Data!A109,Reference!$A$6:$B$7,2,FALSE)&amp;""" trackedEntityInstance="""&amp;Data!B109&amp;""" trackedEntityType="""&amp;VLOOKUP(Data!C109,Reference!$A$2:$C$3,3,FALSE)&amp;"""&gt;","")</f>
        <v/>
      </c>
      <c r="B109" t="str">
        <f>IF(Data!A109&lt;&gt;"","&lt;enrollments&gt;&lt;enrollment enrollment="""&amp;Data!E109&amp;""" orgUnit="""&amp; VLOOKUP(Data!D109,Reference!$A$6:$B$7,2,FALSE) &amp;""" program=""" &amp; VLOOKUP(Data!C109,Reference!$A$2:$C$3,2,FALSE) &amp; """&gt;&lt;enrollmentDate&gt;"&amp;Data!G109&amp;"&lt;/enrollmentDate&gt;&lt;incidentDate&gt;"&amp;Data!I109&amp;"&lt;/incidentDate&gt;&lt;status&gt;"&amp;Data!J109&amp;"&lt;/status&gt;&lt;events&gt;","")</f>
        <v/>
      </c>
      <c r="C109" t="str">
        <f>IF(Data!A109&lt;&gt;"","",IF(Data!B109&lt;&gt;"","&lt;event dueDate="""&amp;Data!B109&amp;""" event="""&amp;Data!C109&amp; IF(Data!D109="","",""" eventDate="""&amp;Data!D109) &amp;""" orgUnit="""&amp; VLOOKUP(Data!E109,Reference!$A$6:$B$7,2,FALSE) &amp;""" programStage="""&amp;VLOOKUP(Data!F109,Reference!$A$24:$B$31,2,FALSE)&amp;""" status="""&amp;Data!G109&amp;"""&gt;" &amp; IF(Data!H109="","","&lt;completedDate&gt;"&amp;Data!H109&amp;"&lt;/completedDate&gt;") &amp; IF(Data!B110&lt;&gt;"","&lt;/event&gt;",IF(Data!C110="","&lt;/event&gt;","")),""))</f>
        <v/>
      </c>
      <c r="D109" t="str">
        <f ca="1">IF(Data!A109&lt;&gt;"","",IF(Data!B109&lt;&gt;"","",IF(Data!C109&lt;&gt;"",IF(Data!B108&lt;&gt;"","&lt;dataValues&gt;","") &amp; "&lt;dataValue dataElement="""&amp;VLOOKUP(Data!C109,Reference!$A$10:$B$21,2,FALSE)&amp;""" value="""&amp;Data!D109&amp;"""/&gt;" &amp; IF(Data!C110="","&lt;/dataValues&gt;&lt;/event&gt;",IF(Data!B110&lt;&gt;"","&lt;/dataValues&gt;&lt;/event&gt;","")),"")))</f>
        <v>&lt;dataValue dataElement="BMXQVirGTM6" value="PNCOther"/&gt;&lt;/dataValues&gt;&lt;/event&gt;</v>
      </c>
      <c r="E109" t="str">
        <f>IF(Data!C109&lt;&gt;"","",IF(Data!E109&lt;&gt;"","&lt;/events&gt;&lt;/enrollment&gt;&lt;/enrollments&gt;&lt;attributes&gt;&lt;attribute attribute=""xir1M6BCeKy"" displayName=""ANC ID number"" value="""&amp;Data!E109&amp;"""/&gt;",""))</f>
        <v/>
      </c>
      <c r="F109" t="str">
        <f>IF(Data!C109&lt;&gt;"","",IF(Data!F109&lt;&gt;"","&lt;/events&gt;&lt;/enrollment&gt;&lt;/enrollments&gt;&lt;attributes&gt;&lt;attribute attribute=""dcHt9acQAhW"" displayName=""Child health ID number""  value="""&amp;Data!F109&amp;"""/&gt;",""))</f>
        <v/>
      </c>
      <c r="G109" t="str">
        <f>IF(Data!C109&lt;&gt;"","",IF(Data!D109&lt;&gt;"","&lt;attribute attribute=""aR40kIqUVTV"" displayName=""Date of initiation into lifelong ART"" value="""&amp;Data!I109&amp;"""/&gt;&lt;attribute attribute=""Bv3XbmGMmrW"" displayName=""ART patient number""  value="""&amp;Data!D109&amp;"""/&gt;",""))</f>
        <v/>
      </c>
      <c r="H109" t="str">
        <f>IF(Data!H109="END","&lt;/attributes&gt;&lt;/trackedEntityInstance&gt;",IF(Data!B109="",IF(Data!H109&lt;&gt;"","&lt;/attributes&gt;&lt;relationships&gt;&lt;relationship&gt;&lt;relationshipName&gt;Mother to child&lt;/relationshipName&gt;&lt;relationshipType&gt;frS8ibCkbfN&lt;/relationshipType&gt;&lt;relationship&gt;"&amp; Data!H109 &amp; "&lt;/relationship&gt;&lt;from&gt;&lt;trackedEntityInstance trackedEntityInstance=""" &amp; Data!I109 &amp; """/&gt;&lt;/from&gt;&lt;to&gt;&lt;trackedEntityInstance trackedEntityInstance=""" &amp; Data!J109 &amp; """/&gt;&lt;/to&gt;&lt;/relationship&gt;&lt;/relationships&gt;&lt;/trackedEntityInstance&gt;",""),""))</f>
        <v/>
      </c>
    </row>
    <row r="110" spans="1:8" x14ac:dyDescent="0.3">
      <c r="A110" s="9" t="str">
        <f>IF(Data!A110&lt;&gt;"","&lt;trackedEntityInstance orgUnit="""&amp;VLOOKUP(Data!A110,Reference!$A$6:$B$7,2,FALSE)&amp;""" trackedEntityInstance="""&amp;Data!B110&amp;""" trackedEntityType="""&amp;VLOOKUP(Data!C110,Reference!$A$2:$C$3,3,FALSE)&amp;"""&gt;","")</f>
        <v/>
      </c>
      <c r="B110" t="str">
        <f>IF(Data!A110&lt;&gt;"","&lt;enrollments&gt;&lt;enrollment enrollment="""&amp;Data!E110&amp;""" orgUnit="""&amp; VLOOKUP(Data!D110,Reference!$A$6:$B$7,2,FALSE) &amp;""" program=""" &amp; VLOOKUP(Data!C110,Reference!$A$2:$C$3,2,FALSE) &amp; """&gt;&lt;enrollmentDate&gt;"&amp;Data!G110&amp;"&lt;/enrollmentDate&gt;&lt;incidentDate&gt;"&amp;Data!I110&amp;"&lt;/incidentDate&gt;&lt;status&gt;"&amp;Data!J110&amp;"&lt;/status&gt;&lt;events&gt;","")</f>
        <v/>
      </c>
      <c r="C110" t="str">
        <f ca="1">IF(Data!A110&lt;&gt;"","",IF(Data!B110&lt;&gt;"","&lt;event dueDate="""&amp;Data!B110&amp;""" event="""&amp;Data!C110&amp; IF(Data!D110="","",""" eventDate="""&amp;Data!D110) &amp;""" orgUnit="""&amp; VLOOKUP(Data!E110,Reference!$A$6:$B$7,2,FALSE) &amp;""" programStage="""&amp;VLOOKUP(Data!F110,Reference!$A$24:$B$31,2,FALSE)&amp;""" status="""&amp;Data!G110&amp;"""&gt;" &amp; IF(Data!H110="","","&lt;completedDate&gt;"&amp;Data!H110&amp;"&lt;/completedDate&gt;") &amp; IF(Data!B111&lt;&gt;"","&lt;/event&gt;",IF(Data!C111="","&lt;/event&gt;","")),""))</f>
        <v>&lt;event dueDate="2019-06-22" event="F5XFemyNb0O" eventDate="2019-07-23" orgUnit="DiszpKrYNg8" programStage="lHLDXFs3HTj" status="COMPLETED"&gt;&lt;completedDate&gt;2019-07-23&lt;/completedDate&gt;</v>
      </c>
      <c r="D110" t="str">
        <f ca="1">IF(Data!A110&lt;&gt;"","",IF(Data!B110&lt;&gt;"","",IF(Data!C110&lt;&gt;"",IF(Data!B109&lt;&gt;"","&lt;dataValues&gt;","") &amp; "&lt;dataValue dataElement="""&amp;VLOOKUP(Data!C110,Reference!$A$10:$B$21,2,FALSE)&amp;""" value="""&amp;Data!D110&amp;"""/&gt;" &amp; IF(Data!C111="","&lt;/dataValues&gt;&lt;/event&gt;",IF(Data!B111&lt;&gt;"","&lt;/dataValues&gt;&lt;/event&gt;","")),"")))</f>
        <v/>
      </c>
      <c r="E110" t="str">
        <f>IF(Data!C110&lt;&gt;"","",IF(Data!E110&lt;&gt;"","&lt;/events&gt;&lt;/enrollment&gt;&lt;/enrollments&gt;&lt;attributes&gt;&lt;attribute attribute=""xir1M6BCeKy"" displayName=""ANC ID number"" value="""&amp;Data!E110&amp;"""/&gt;",""))</f>
        <v/>
      </c>
      <c r="F110" t="str">
        <f>IF(Data!C110&lt;&gt;"","",IF(Data!F110&lt;&gt;"","&lt;/events&gt;&lt;/enrollment&gt;&lt;/enrollments&gt;&lt;attributes&gt;&lt;attribute attribute=""dcHt9acQAhW"" displayName=""Child health ID number""  value="""&amp;Data!F110&amp;"""/&gt;",""))</f>
        <v/>
      </c>
      <c r="G110" t="str">
        <f>IF(Data!C110&lt;&gt;"","",IF(Data!D110&lt;&gt;"","&lt;attribute attribute=""aR40kIqUVTV"" displayName=""Date of initiation into lifelong ART"" value="""&amp;Data!I110&amp;"""/&gt;&lt;attribute attribute=""Bv3XbmGMmrW"" displayName=""ART patient number""  value="""&amp;Data!D110&amp;"""/&gt;",""))</f>
        <v/>
      </c>
      <c r="H110" t="str">
        <f ca="1">IF(Data!H110="END","&lt;/attributes&gt;&lt;/trackedEntityInstance&gt;",IF(Data!B110="",IF(Data!H110&lt;&gt;"","&lt;/attributes&gt;&lt;relationships&gt;&lt;relationship&gt;&lt;relationshipName&gt;Mother to child&lt;/relationshipName&gt;&lt;relationshipType&gt;frS8ibCkbfN&lt;/relationshipType&gt;&lt;relationship&gt;"&amp; Data!H110 &amp; "&lt;/relationship&gt;&lt;from&gt;&lt;trackedEntityInstance trackedEntityInstance=""" &amp; Data!I110 &amp; """/&gt;&lt;/from&gt;&lt;to&gt;&lt;trackedEntityInstance trackedEntityInstance=""" &amp; Data!J110 &amp; """/&gt;&lt;/to&gt;&lt;/relationship&gt;&lt;/relationships&gt;&lt;/trackedEntityInstance&gt;",""),""))</f>
        <v/>
      </c>
    </row>
    <row r="111" spans="1:8" x14ac:dyDescent="0.3">
      <c r="A111" s="9" t="str">
        <f>IF(Data!A111&lt;&gt;"","&lt;trackedEntityInstance orgUnit="""&amp;VLOOKUP(Data!A111,Reference!$A$6:$B$7,2,FALSE)&amp;""" trackedEntityInstance="""&amp;Data!B111&amp;""" trackedEntityType="""&amp;VLOOKUP(Data!C111,Reference!$A$2:$C$3,3,FALSE)&amp;"""&gt;","")</f>
        <v/>
      </c>
      <c r="B111" t="str">
        <f>IF(Data!A111&lt;&gt;"","&lt;enrollments&gt;&lt;enrollment enrollment="""&amp;Data!E111&amp;""" orgUnit="""&amp; VLOOKUP(Data!D111,Reference!$A$6:$B$7,2,FALSE) &amp;""" program=""" &amp; VLOOKUP(Data!C111,Reference!$A$2:$C$3,2,FALSE) &amp; """&gt;&lt;enrollmentDate&gt;"&amp;Data!G111&amp;"&lt;/enrollmentDate&gt;&lt;incidentDate&gt;"&amp;Data!I111&amp;"&lt;/incidentDate&gt;&lt;status&gt;"&amp;Data!J111&amp;"&lt;/status&gt;&lt;events&gt;","")</f>
        <v/>
      </c>
      <c r="C111" t="str">
        <f>IF(Data!A111&lt;&gt;"","",IF(Data!B111&lt;&gt;"","&lt;event dueDate="""&amp;Data!B111&amp;""" event="""&amp;Data!C111&amp; IF(Data!D111="","",""" eventDate="""&amp;Data!D111) &amp;""" orgUnit="""&amp; VLOOKUP(Data!E111,Reference!$A$6:$B$7,2,FALSE) &amp;""" programStage="""&amp;VLOOKUP(Data!F111,Reference!$A$24:$B$31,2,FALSE)&amp;""" status="""&amp;Data!G111&amp;"""&gt;" &amp; IF(Data!H111="","","&lt;completedDate&gt;"&amp;Data!H111&amp;"&lt;/completedDate&gt;") &amp; IF(Data!B112&lt;&gt;"","&lt;/event&gt;",IF(Data!C112="","&lt;/event&gt;","")),""))</f>
        <v/>
      </c>
      <c r="D111" t="str">
        <f ca="1">IF(Data!A111&lt;&gt;"","",IF(Data!B111&lt;&gt;"","",IF(Data!C111&lt;&gt;"",IF(Data!B110&lt;&gt;"","&lt;dataValues&gt;","") &amp; "&lt;dataValue dataElement="""&amp;VLOOKUP(Data!C111,Reference!$A$10:$B$21,2,FALSE)&amp;""" value="""&amp;Data!D111&amp;"""/&gt;" &amp; IF(Data!C112="","&lt;/dataValues&gt;&lt;/event&gt;",IF(Data!B112&lt;&gt;"","&lt;/dataValues&gt;&lt;/event&gt;","")),"")))</f>
        <v>&lt;dataValues&gt;&lt;dataValue dataElement="Jr8zgBCEbtp" value="2"/&gt;</v>
      </c>
      <c r="E111" t="str">
        <f>IF(Data!C111&lt;&gt;"","",IF(Data!E111&lt;&gt;"","&lt;/events&gt;&lt;/enrollment&gt;&lt;/enrollments&gt;&lt;attributes&gt;&lt;attribute attribute=""xir1M6BCeKy"" displayName=""ANC ID number"" value="""&amp;Data!E111&amp;"""/&gt;",""))</f>
        <v/>
      </c>
      <c r="F111" t="str">
        <f>IF(Data!C111&lt;&gt;"","",IF(Data!F111&lt;&gt;"","&lt;/events&gt;&lt;/enrollment&gt;&lt;/enrollments&gt;&lt;attributes&gt;&lt;attribute attribute=""dcHt9acQAhW"" displayName=""Child health ID number""  value="""&amp;Data!F111&amp;"""/&gt;",""))</f>
        <v/>
      </c>
      <c r="G111" t="str">
        <f>IF(Data!C111&lt;&gt;"","",IF(Data!D111&lt;&gt;"","&lt;attribute attribute=""aR40kIqUVTV"" displayName=""Date of initiation into lifelong ART"" value="""&amp;Data!I111&amp;"""/&gt;&lt;attribute attribute=""Bv3XbmGMmrW"" displayName=""ART patient number""  value="""&amp;Data!D111&amp;"""/&gt;",""))</f>
        <v/>
      </c>
      <c r="H111" t="str">
        <f>IF(Data!H111="END","&lt;/attributes&gt;&lt;/trackedEntityInstance&gt;",IF(Data!B111="",IF(Data!H111&lt;&gt;"","&lt;/attributes&gt;&lt;relationships&gt;&lt;relationship&gt;&lt;relationshipName&gt;Mother to child&lt;/relationshipName&gt;&lt;relationshipType&gt;frS8ibCkbfN&lt;/relationshipType&gt;&lt;relationship&gt;"&amp; Data!H111 &amp; "&lt;/relationship&gt;&lt;from&gt;&lt;trackedEntityInstance trackedEntityInstance=""" &amp; Data!I111 &amp; """/&gt;&lt;/from&gt;&lt;to&gt;&lt;trackedEntityInstance trackedEntityInstance=""" &amp; Data!J111 &amp; """/&gt;&lt;/to&gt;&lt;/relationship&gt;&lt;/relationships&gt;&lt;/trackedEntityInstance&gt;",""),""))</f>
        <v/>
      </c>
    </row>
    <row r="112" spans="1:8" x14ac:dyDescent="0.3">
      <c r="A112" s="9" t="str">
        <f>IF(Data!A112&lt;&gt;"","&lt;trackedEntityInstance orgUnit="""&amp;VLOOKUP(Data!A112,Reference!$A$6:$B$7,2,FALSE)&amp;""" trackedEntityInstance="""&amp;Data!B112&amp;""" trackedEntityType="""&amp;VLOOKUP(Data!C112,Reference!$A$2:$C$3,3,FALSE)&amp;"""&gt;","")</f>
        <v/>
      </c>
      <c r="B112" t="str">
        <f>IF(Data!A112&lt;&gt;"","&lt;enrollments&gt;&lt;enrollment enrollment="""&amp;Data!E112&amp;""" orgUnit="""&amp; VLOOKUP(Data!D112,Reference!$A$6:$B$7,2,FALSE) &amp;""" program=""" &amp; VLOOKUP(Data!C112,Reference!$A$2:$C$3,2,FALSE) &amp; """&gt;&lt;enrollmentDate&gt;"&amp;Data!G112&amp;"&lt;/enrollmentDate&gt;&lt;incidentDate&gt;"&amp;Data!I112&amp;"&lt;/incidentDate&gt;&lt;status&gt;"&amp;Data!J112&amp;"&lt;/status&gt;&lt;events&gt;","")</f>
        <v/>
      </c>
      <c r="C112" t="str">
        <f>IF(Data!A112&lt;&gt;"","",IF(Data!B112&lt;&gt;"","&lt;event dueDate="""&amp;Data!B112&amp;""" event="""&amp;Data!C112&amp; IF(Data!D112="","",""" eventDate="""&amp;Data!D112) &amp;""" orgUnit="""&amp; VLOOKUP(Data!E112,Reference!$A$6:$B$7,2,FALSE) &amp;""" programStage="""&amp;VLOOKUP(Data!F112,Reference!$A$24:$B$31,2,FALSE)&amp;""" status="""&amp;Data!G112&amp;"""&gt;" &amp; IF(Data!H112="","","&lt;completedDate&gt;"&amp;Data!H112&amp;"&lt;/completedDate&gt;") &amp; IF(Data!B113&lt;&gt;"","&lt;/event&gt;",IF(Data!C113="","&lt;/event&gt;","")),""))</f>
        <v/>
      </c>
      <c r="D112" t="str">
        <f ca="1">IF(Data!A112&lt;&gt;"","",IF(Data!B112&lt;&gt;"","",IF(Data!C112&lt;&gt;"",IF(Data!B111&lt;&gt;"","&lt;dataValues&gt;","") &amp; "&lt;dataValue dataElement="""&amp;VLOOKUP(Data!C112,Reference!$A$10:$B$21,2,FALSE)&amp;""" value="""&amp;Data!D112&amp;"""/&gt;" &amp; IF(Data!C113="","&lt;/dataValues&gt;&lt;/event&gt;",IF(Data!B113&lt;&gt;"","&lt;/dataValues&gt;&lt;/event&gt;","")),"")))</f>
        <v>&lt;dataValue dataElement="BMXQVirGTM6" value="PNCOther"/&gt;&lt;/dataValues&gt;&lt;/event&gt;</v>
      </c>
      <c r="E112" t="str">
        <f>IF(Data!C112&lt;&gt;"","",IF(Data!E112&lt;&gt;"","&lt;/events&gt;&lt;/enrollment&gt;&lt;/enrollments&gt;&lt;attributes&gt;&lt;attribute attribute=""xir1M6BCeKy"" displayName=""ANC ID number"" value="""&amp;Data!E112&amp;"""/&gt;",""))</f>
        <v/>
      </c>
      <c r="F112" t="str">
        <f>IF(Data!C112&lt;&gt;"","",IF(Data!F112&lt;&gt;"","&lt;/events&gt;&lt;/enrollment&gt;&lt;/enrollments&gt;&lt;attributes&gt;&lt;attribute attribute=""dcHt9acQAhW"" displayName=""Child health ID number""  value="""&amp;Data!F112&amp;"""/&gt;",""))</f>
        <v/>
      </c>
      <c r="G112" t="str">
        <f>IF(Data!C112&lt;&gt;"","",IF(Data!D112&lt;&gt;"","&lt;attribute attribute=""aR40kIqUVTV"" displayName=""Date of initiation into lifelong ART"" value="""&amp;Data!I112&amp;"""/&gt;&lt;attribute attribute=""Bv3XbmGMmrW"" displayName=""ART patient number""  value="""&amp;Data!D112&amp;"""/&gt;",""))</f>
        <v/>
      </c>
      <c r="H112" t="str">
        <f>IF(Data!H112="END","&lt;/attributes&gt;&lt;/trackedEntityInstance&gt;",IF(Data!B112="",IF(Data!H112&lt;&gt;"","&lt;/attributes&gt;&lt;relationships&gt;&lt;relationship&gt;&lt;relationshipName&gt;Mother to child&lt;/relationshipName&gt;&lt;relationshipType&gt;frS8ibCkbfN&lt;/relationshipType&gt;&lt;relationship&gt;"&amp; Data!H112 &amp; "&lt;/relationship&gt;&lt;from&gt;&lt;trackedEntityInstance trackedEntityInstance=""" &amp; Data!I112 &amp; """/&gt;&lt;/from&gt;&lt;to&gt;&lt;trackedEntityInstance trackedEntityInstance=""" &amp; Data!J112 &amp; """/&gt;&lt;/to&gt;&lt;/relationship&gt;&lt;/relationships&gt;&lt;/trackedEntityInstance&gt;",""),""))</f>
        <v/>
      </c>
    </row>
    <row r="113" spans="1:8" x14ac:dyDescent="0.3">
      <c r="A113" s="9" t="str">
        <f>IF(Data!A113&lt;&gt;"","&lt;trackedEntityInstance orgUnit="""&amp;VLOOKUP(Data!A113,Reference!$A$6:$B$7,2,FALSE)&amp;""" trackedEntityInstance="""&amp;Data!B113&amp;""" trackedEntityType="""&amp;VLOOKUP(Data!C113,Reference!$A$2:$C$3,3,FALSE)&amp;"""&gt;","")</f>
        <v/>
      </c>
      <c r="B113" t="str">
        <f>IF(Data!A113&lt;&gt;"","&lt;enrollments&gt;&lt;enrollment enrollment="""&amp;Data!E113&amp;""" orgUnit="""&amp; VLOOKUP(Data!D113,Reference!$A$6:$B$7,2,FALSE) &amp;""" program=""" &amp; VLOOKUP(Data!C113,Reference!$A$2:$C$3,2,FALSE) &amp; """&gt;&lt;enrollmentDate&gt;"&amp;Data!G113&amp;"&lt;/enrollmentDate&gt;&lt;incidentDate&gt;"&amp;Data!I113&amp;"&lt;/incidentDate&gt;&lt;status&gt;"&amp;Data!J113&amp;"&lt;/status&gt;&lt;events&gt;","")</f>
        <v/>
      </c>
      <c r="C113" t="str">
        <f ca="1">IF(Data!A113&lt;&gt;"","",IF(Data!B113&lt;&gt;"","&lt;event dueDate="""&amp;Data!B113&amp;""" event="""&amp;Data!C113&amp; IF(Data!D113="","",""" eventDate="""&amp;Data!D113) &amp;""" orgUnit="""&amp; VLOOKUP(Data!E113,Reference!$A$6:$B$7,2,FALSE) &amp;""" programStage="""&amp;VLOOKUP(Data!F113,Reference!$A$24:$B$31,2,FALSE)&amp;""" status="""&amp;Data!G113&amp;"""&gt;" &amp; IF(Data!H113="","","&lt;completedDate&gt;"&amp;Data!H113&amp;"&lt;/completedDate&gt;") &amp; IF(Data!B114&lt;&gt;"","&lt;/event&gt;",IF(Data!C114="","&lt;/event&gt;","")),""))</f>
        <v>&lt;event dueDate="2019-08-22" event="DGThF6XHjUA" eventDate="2019-08-26" orgUnit="DiszpKrYNg8" programStage="lHLDXFs3HTj" status="COMPLETED"&gt;&lt;completedDate&gt;2019-08-26&lt;/completedDate&gt;</v>
      </c>
      <c r="D113" t="str">
        <f ca="1">IF(Data!A113&lt;&gt;"","",IF(Data!B113&lt;&gt;"","",IF(Data!C113&lt;&gt;"",IF(Data!B112&lt;&gt;"","&lt;dataValues&gt;","") &amp; "&lt;dataValue dataElement="""&amp;VLOOKUP(Data!C113,Reference!$A$10:$B$21,2,FALSE)&amp;""" value="""&amp;Data!D113&amp;"""/&gt;" &amp; IF(Data!C114="","&lt;/dataValues&gt;&lt;/event&gt;",IF(Data!B114&lt;&gt;"","&lt;/dataValues&gt;&lt;/event&gt;","")),"")))</f>
        <v/>
      </c>
      <c r="E113" t="str">
        <f>IF(Data!C113&lt;&gt;"","",IF(Data!E113&lt;&gt;"","&lt;/events&gt;&lt;/enrollment&gt;&lt;/enrollments&gt;&lt;attributes&gt;&lt;attribute attribute=""xir1M6BCeKy"" displayName=""ANC ID number"" value="""&amp;Data!E113&amp;"""/&gt;",""))</f>
        <v/>
      </c>
      <c r="F113" t="str">
        <f>IF(Data!C113&lt;&gt;"","",IF(Data!F113&lt;&gt;"","&lt;/events&gt;&lt;/enrollment&gt;&lt;/enrollments&gt;&lt;attributes&gt;&lt;attribute attribute=""dcHt9acQAhW"" displayName=""Child health ID number""  value="""&amp;Data!F113&amp;"""/&gt;",""))</f>
        <v/>
      </c>
      <c r="G113" t="str">
        <f>IF(Data!C113&lt;&gt;"","",IF(Data!D113&lt;&gt;"","&lt;attribute attribute=""aR40kIqUVTV"" displayName=""Date of initiation into lifelong ART"" value="""&amp;Data!I113&amp;"""/&gt;&lt;attribute attribute=""Bv3XbmGMmrW"" displayName=""ART patient number""  value="""&amp;Data!D113&amp;"""/&gt;",""))</f>
        <v/>
      </c>
      <c r="H113" t="str">
        <f ca="1">IF(Data!H113="END","&lt;/attributes&gt;&lt;/trackedEntityInstance&gt;",IF(Data!B113="",IF(Data!H113&lt;&gt;"","&lt;/attributes&gt;&lt;relationships&gt;&lt;relationship&gt;&lt;relationshipName&gt;Mother to child&lt;/relationshipName&gt;&lt;relationshipType&gt;frS8ibCkbfN&lt;/relationshipType&gt;&lt;relationship&gt;"&amp; Data!H113 &amp; "&lt;/relationship&gt;&lt;from&gt;&lt;trackedEntityInstance trackedEntityInstance=""" &amp; Data!I113 &amp; """/&gt;&lt;/from&gt;&lt;to&gt;&lt;trackedEntityInstance trackedEntityInstance=""" &amp; Data!J113 &amp; """/&gt;&lt;/to&gt;&lt;/relationship&gt;&lt;/relationships&gt;&lt;/trackedEntityInstance&gt;",""),""))</f>
        <v/>
      </c>
    </row>
    <row r="114" spans="1:8" x14ac:dyDescent="0.3">
      <c r="A114" s="9" t="str">
        <f>IF(Data!A114&lt;&gt;"","&lt;trackedEntityInstance orgUnit="""&amp;VLOOKUP(Data!A114,Reference!$A$6:$B$7,2,FALSE)&amp;""" trackedEntityInstance="""&amp;Data!B114&amp;""" trackedEntityType="""&amp;VLOOKUP(Data!C114,Reference!$A$2:$C$3,3,FALSE)&amp;"""&gt;","")</f>
        <v/>
      </c>
      <c r="B114" t="str">
        <f>IF(Data!A114&lt;&gt;"","&lt;enrollments&gt;&lt;enrollment enrollment="""&amp;Data!E114&amp;""" orgUnit="""&amp; VLOOKUP(Data!D114,Reference!$A$6:$B$7,2,FALSE) &amp;""" program=""" &amp; VLOOKUP(Data!C114,Reference!$A$2:$C$3,2,FALSE) &amp; """&gt;&lt;enrollmentDate&gt;"&amp;Data!G114&amp;"&lt;/enrollmentDate&gt;&lt;incidentDate&gt;"&amp;Data!I114&amp;"&lt;/incidentDate&gt;&lt;status&gt;"&amp;Data!J114&amp;"&lt;/status&gt;&lt;events&gt;","")</f>
        <v/>
      </c>
      <c r="C114" t="str">
        <f>IF(Data!A114&lt;&gt;"","",IF(Data!B114&lt;&gt;"","&lt;event dueDate="""&amp;Data!B114&amp;""" event="""&amp;Data!C114&amp; IF(Data!D114="","",""" eventDate="""&amp;Data!D114) &amp;""" orgUnit="""&amp; VLOOKUP(Data!E114,Reference!$A$6:$B$7,2,FALSE) &amp;""" programStage="""&amp;VLOOKUP(Data!F114,Reference!$A$24:$B$31,2,FALSE)&amp;""" status="""&amp;Data!G114&amp;"""&gt;" &amp; IF(Data!H114="","","&lt;completedDate&gt;"&amp;Data!H114&amp;"&lt;/completedDate&gt;") &amp; IF(Data!B115&lt;&gt;"","&lt;/event&gt;",IF(Data!C115="","&lt;/event&gt;","")),""))</f>
        <v/>
      </c>
      <c r="D114" t="str">
        <f ca="1">IF(Data!A114&lt;&gt;"","",IF(Data!B114&lt;&gt;"","",IF(Data!C114&lt;&gt;"",IF(Data!B113&lt;&gt;"","&lt;dataValues&gt;","") &amp; "&lt;dataValue dataElement="""&amp;VLOOKUP(Data!C114,Reference!$A$10:$B$21,2,FALSE)&amp;""" value="""&amp;Data!D114&amp;"""/&gt;" &amp; IF(Data!C115="","&lt;/dataValues&gt;&lt;/event&gt;",IF(Data!B115&lt;&gt;"","&lt;/dataValues&gt;&lt;/event&gt;","")),"")))</f>
        <v>&lt;dataValues&gt;&lt;dataValue dataElement="Jr8zgBCEbtp" value="2"/&gt;</v>
      </c>
      <c r="E114" t="str">
        <f>IF(Data!C114&lt;&gt;"","",IF(Data!E114&lt;&gt;"","&lt;/events&gt;&lt;/enrollment&gt;&lt;/enrollments&gt;&lt;attributes&gt;&lt;attribute attribute=""xir1M6BCeKy"" displayName=""ANC ID number"" value="""&amp;Data!E114&amp;"""/&gt;",""))</f>
        <v/>
      </c>
      <c r="F114" t="str">
        <f>IF(Data!C114&lt;&gt;"","",IF(Data!F114&lt;&gt;"","&lt;/events&gt;&lt;/enrollment&gt;&lt;/enrollments&gt;&lt;attributes&gt;&lt;attribute attribute=""dcHt9acQAhW"" displayName=""Child health ID number""  value="""&amp;Data!F114&amp;"""/&gt;",""))</f>
        <v/>
      </c>
      <c r="G114" t="str">
        <f>IF(Data!C114&lt;&gt;"","",IF(Data!D114&lt;&gt;"","&lt;attribute attribute=""aR40kIqUVTV"" displayName=""Date of initiation into lifelong ART"" value="""&amp;Data!I114&amp;"""/&gt;&lt;attribute attribute=""Bv3XbmGMmrW"" displayName=""ART patient number""  value="""&amp;Data!D114&amp;"""/&gt;",""))</f>
        <v/>
      </c>
      <c r="H114" t="str">
        <f>IF(Data!H114="END","&lt;/attributes&gt;&lt;/trackedEntityInstance&gt;",IF(Data!B114="",IF(Data!H114&lt;&gt;"","&lt;/attributes&gt;&lt;relationships&gt;&lt;relationship&gt;&lt;relationshipName&gt;Mother to child&lt;/relationshipName&gt;&lt;relationshipType&gt;frS8ibCkbfN&lt;/relationshipType&gt;&lt;relationship&gt;"&amp; Data!H114 &amp; "&lt;/relationship&gt;&lt;from&gt;&lt;trackedEntityInstance trackedEntityInstance=""" &amp; Data!I114 &amp; """/&gt;&lt;/from&gt;&lt;to&gt;&lt;trackedEntityInstance trackedEntityInstance=""" &amp; Data!J114 &amp; """/&gt;&lt;/to&gt;&lt;/relationship&gt;&lt;/relationships&gt;&lt;/trackedEntityInstance&gt;",""),""))</f>
        <v/>
      </c>
    </row>
    <row r="115" spans="1:8" x14ac:dyDescent="0.3">
      <c r="A115" s="9" t="str">
        <f>IF(Data!A115&lt;&gt;"","&lt;trackedEntityInstance orgUnit="""&amp;VLOOKUP(Data!A115,Reference!$A$6:$B$7,2,FALSE)&amp;""" trackedEntityInstance="""&amp;Data!B115&amp;""" trackedEntityType="""&amp;VLOOKUP(Data!C115,Reference!$A$2:$C$3,3,FALSE)&amp;"""&gt;","")</f>
        <v/>
      </c>
      <c r="B115" t="str">
        <f>IF(Data!A115&lt;&gt;"","&lt;enrollments&gt;&lt;enrollment enrollment="""&amp;Data!E115&amp;""" orgUnit="""&amp; VLOOKUP(Data!D115,Reference!$A$6:$B$7,2,FALSE) &amp;""" program=""" &amp; VLOOKUP(Data!C115,Reference!$A$2:$C$3,2,FALSE) &amp; """&gt;&lt;enrollmentDate&gt;"&amp;Data!G115&amp;"&lt;/enrollmentDate&gt;&lt;incidentDate&gt;"&amp;Data!I115&amp;"&lt;/incidentDate&gt;&lt;status&gt;"&amp;Data!J115&amp;"&lt;/status&gt;&lt;events&gt;","")</f>
        <v/>
      </c>
      <c r="C115" t="str">
        <f>IF(Data!A115&lt;&gt;"","",IF(Data!B115&lt;&gt;"","&lt;event dueDate="""&amp;Data!B115&amp;""" event="""&amp;Data!C115&amp; IF(Data!D115="","",""" eventDate="""&amp;Data!D115) &amp;""" orgUnit="""&amp; VLOOKUP(Data!E115,Reference!$A$6:$B$7,2,FALSE) &amp;""" programStage="""&amp;VLOOKUP(Data!F115,Reference!$A$24:$B$31,2,FALSE)&amp;""" status="""&amp;Data!G115&amp;"""&gt;" &amp; IF(Data!H115="","","&lt;completedDate&gt;"&amp;Data!H115&amp;"&lt;/completedDate&gt;") &amp; IF(Data!B116&lt;&gt;"","&lt;/event&gt;",IF(Data!C116="","&lt;/event&gt;","")),""))</f>
        <v/>
      </c>
      <c r="D115" t="str">
        <f ca="1">IF(Data!A115&lt;&gt;"","",IF(Data!B115&lt;&gt;"","",IF(Data!C115&lt;&gt;"",IF(Data!B114&lt;&gt;"","&lt;dataValues&gt;","") &amp; "&lt;dataValue dataElement="""&amp;VLOOKUP(Data!C115,Reference!$A$10:$B$21,2,FALSE)&amp;""" value="""&amp;Data!D115&amp;"""/&gt;" &amp; IF(Data!C116="","&lt;/dataValues&gt;&lt;/event&gt;",IF(Data!B116&lt;&gt;"","&lt;/dataValues&gt;&lt;/event&gt;","")),"")))</f>
        <v>&lt;dataValue dataElement="BMXQVirGTM6" value="PNC3"/&gt;&lt;/dataValues&gt;&lt;/event&gt;</v>
      </c>
      <c r="E115" t="str">
        <f>IF(Data!C115&lt;&gt;"","",IF(Data!E115&lt;&gt;"","&lt;/events&gt;&lt;/enrollment&gt;&lt;/enrollments&gt;&lt;attributes&gt;&lt;attribute attribute=""xir1M6BCeKy"" displayName=""ANC ID number"" value="""&amp;Data!E115&amp;"""/&gt;",""))</f>
        <v/>
      </c>
      <c r="F115" t="str">
        <f>IF(Data!C115&lt;&gt;"","",IF(Data!F115&lt;&gt;"","&lt;/events&gt;&lt;/enrollment&gt;&lt;/enrollments&gt;&lt;attributes&gt;&lt;attribute attribute=""dcHt9acQAhW"" displayName=""Child health ID number""  value="""&amp;Data!F115&amp;"""/&gt;",""))</f>
        <v/>
      </c>
      <c r="G115" t="str">
        <f>IF(Data!C115&lt;&gt;"","",IF(Data!D115&lt;&gt;"","&lt;attribute attribute=""aR40kIqUVTV"" displayName=""Date of initiation into lifelong ART"" value="""&amp;Data!I115&amp;"""/&gt;&lt;attribute attribute=""Bv3XbmGMmrW"" displayName=""ART patient number""  value="""&amp;Data!D115&amp;"""/&gt;",""))</f>
        <v/>
      </c>
      <c r="H115" t="str">
        <f>IF(Data!H115="END","&lt;/attributes&gt;&lt;/trackedEntityInstance&gt;",IF(Data!B115="",IF(Data!H115&lt;&gt;"","&lt;/attributes&gt;&lt;relationships&gt;&lt;relationship&gt;&lt;relationshipName&gt;Mother to child&lt;/relationshipName&gt;&lt;relationshipType&gt;frS8ibCkbfN&lt;/relationshipType&gt;&lt;relationship&gt;"&amp; Data!H115 &amp; "&lt;/relationship&gt;&lt;from&gt;&lt;trackedEntityInstance trackedEntityInstance=""" &amp; Data!I115 &amp; """/&gt;&lt;/from&gt;&lt;to&gt;&lt;trackedEntityInstance trackedEntityInstance=""" &amp; Data!J115 &amp; """/&gt;&lt;/to&gt;&lt;/relationship&gt;&lt;/relationships&gt;&lt;/trackedEntityInstance&gt;",""),""))</f>
        <v/>
      </c>
    </row>
    <row r="116" spans="1:8" x14ac:dyDescent="0.3">
      <c r="A116" s="9" t="str">
        <f>IF(Data!A116&lt;&gt;"","&lt;trackedEntityInstance orgUnit="""&amp;VLOOKUP(Data!A116,Reference!$A$6:$B$7,2,FALSE)&amp;""" trackedEntityInstance="""&amp;Data!B116&amp;""" trackedEntityType="""&amp;VLOOKUP(Data!C116,Reference!$A$2:$C$3,3,FALSE)&amp;"""&gt;","")</f>
        <v/>
      </c>
      <c r="B116" t="str">
        <f>IF(Data!A116&lt;&gt;"","&lt;enrollments&gt;&lt;enrollment enrollment="""&amp;Data!E116&amp;""" orgUnit="""&amp; VLOOKUP(Data!D116,Reference!$A$6:$B$7,2,FALSE) &amp;""" program=""" &amp; VLOOKUP(Data!C116,Reference!$A$2:$C$3,2,FALSE) &amp; """&gt;&lt;enrollmentDate&gt;"&amp;Data!G116&amp;"&lt;/enrollmentDate&gt;&lt;incidentDate&gt;"&amp;Data!I116&amp;"&lt;/incidentDate&gt;&lt;status&gt;"&amp;Data!J116&amp;"&lt;/status&gt;&lt;events&gt;","")</f>
        <v/>
      </c>
      <c r="C116" t="str">
        <f ca="1">IF(Data!A116&lt;&gt;"","",IF(Data!B116&lt;&gt;"","&lt;event dueDate="""&amp;Data!B116&amp;""" event="""&amp;Data!C116&amp; IF(Data!D116="","",""" eventDate="""&amp;Data!D116) &amp;""" orgUnit="""&amp; VLOOKUP(Data!E116,Reference!$A$6:$B$7,2,FALSE) &amp;""" programStage="""&amp;VLOOKUP(Data!F116,Reference!$A$24:$B$31,2,FALSE)&amp;""" status="""&amp;Data!G116&amp;"""&gt;" &amp; IF(Data!H116="","","&lt;completedDate&gt;"&amp;Data!H116&amp;"&lt;/completedDate&gt;") &amp; IF(Data!B117&lt;&gt;"","&lt;/event&gt;",IF(Data!C117="","&lt;/event&gt;","")),""))</f>
        <v>&lt;event dueDate="2019-09-25" event="LCUstTAEldr" eventDate="2019-09-26" orgUnit="DiszpKrYNg8" programStage="lHLDXFs3HTj" status="COMPLETED"&gt;&lt;completedDate&gt;2019-09-26&lt;/completedDate&gt;</v>
      </c>
      <c r="D116" t="str">
        <f ca="1">IF(Data!A116&lt;&gt;"","",IF(Data!B116&lt;&gt;"","",IF(Data!C116&lt;&gt;"",IF(Data!B115&lt;&gt;"","&lt;dataValues&gt;","") &amp; "&lt;dataValue dataElement="""&amp;VLOOKUP(Data!C116,Reference!$A$10:$B$21,2,FALSE)&amp;""" value="""&amp;Data!D116&amp;"""/&gt;" &amp; IF(Data!C117="","&lt;/dataValues&gt;&lt;/event&gt;",IF(Data!B117&lt;&gt;"","&lt;/dataValues&gt;&lt;/event&gt;","")),"")))</f>
        <v/>
      </c>
      <c r="E116" t="str">
        <f>IF(Data!C116&lt;&gt;"","",IF(Data!E116&lt;&gt;"","&lt;/events&gt;&lt;/enrollment&gt;&lt;/enrollments&gt;&lt;attributes&gt;&lt;attribute attribute=""xir1M6BCeKy"" displayName=""ANC ID number"" value="""&amp;Data!E116&amp;"""/&gt;",""))</f>
        <v/>
      </c>
      <c r="F116" t="str">
        <f>IF(Data!C116&lt;&gt;"","",IF(Data!F116&lt;&gt;"","&lt;/events&gt;&lt;/enrollment&gt;&lt;/enrollments&gt;&lt;attributes&gt;&lt;attribute attribute=""dcHt9acQAhW"" displayName=""Child health ID number""  value="""&amp;Data!F116&amp;"""/&gt;",""))</f>
        <v/>
      </c>
      <c r="G116" t="str">
        <f>IF(Data!C116&lt;&gt;"","",IF(Data!D116&lt;&gt;"","&lt;attribute attribute=""aR40kIqUVTV"" displayName=""Date of initiation into lifelong ART"" value="""&amp;Data!I116&amp;"""/&gt;&lt;attribute attribute=""Bv3XbmGMmrW"" displayName=""ART patient number""  value="""&amp;Data!D116&amp;"""/&gt;",""))</f>
        <v/>
      </c>
      <c r="H116" t="str">
        <f ca="1">IF(Data!H116="END","&lt;/attributes&gt;&lt;/trackedEntityInstance&gt;",IF(Data!B116="",IF(Data!H116&lt;&gt;"","&lt;/attributes&gt;&lt;relationships&gt;&lt;relationship&gt;&lt;relationshipName&gt;Mother to child&lt;/relationshipName&gt;&lt;relationshipType&gt;frS8ibCkbfN&lt;/relationshipType&gt;&lt;relationship&gt;"&amp; Data!H116 &amp; "&lt;/relationship&gt;&lt;from&gt;&lt;trackedEntityInstance trackedEntityInstance=""" &amp; Data!I116 &amp; """/&gt;&lt;/from&gt;&lt;to&gt;&lt;trackedEntityInstance trackedEntityInstance=""" &amp; Data!J116 &amp; """/&gt;&lt;/to&gt;&lt;/relationship&gt;&lt;/relationships&gt;&lt;/trackedEntityInstance&gt;",""),""))</f>
        <v/>
      </c>
    </row>
    <row r="117" spans="1:8" x14ac:dyDescent="0.3">
      <c r="A117" s="9" t="str">
        <f>IF(Data!A117&lt;&gt;"","&lt;trackedEntityInstance orgUnit="""&amp;VLOOKUP(Data!A117,Reference!$A$6:$B$7,2,FALSE)&amp;""" trackedEntityInstance="""&amp;Data!B117&amp;""" trackedEntityType="""&amp;VLOOKUP(Data!C117,Reference!$A$2:$C$3,3,FALSE)&amp;"""&gt;","")</f>
        <v/>
      </c>
      <c r="B117" t="str">
        <f>IF(Data!A117&lt;&gt;"","&lt;enrollments&gt;&lt;enrollment enrollment="""&amp;Data!E117&amp;""" orgUnit="""&amp; VLOOKUP(Data!D117,Reference!$A$6:$B$7,2,FALSE) &amp;""" program=""" &amp; VLOOKUP(Data!C117,Reference!$A$2:$C$3,2,FALSE) &amp; """&gt;&lt;enrollmentDate&gt;"&amp;Data!G117&amp;"&lt;/enrollmentDate&gt;&lt;incidentDate&gt;"&amp;Data!I117&amp;"&lt;/incidentDate&gt;&lt;status&gt;"&amp;Data!J117&amp;"&lt;/status&gt;&lt;events&gt;","")</f>
        <v/>
      </c>
      <c r="C117" t="str">
        <f>IF(Data!A117&lt;&gt;"","",IF(Data!B117&lt;&gt;"","&lt;event dueDate="""&amp;Data!B117&amp;""" event="""&amp;Data!C117&amp; IF(Data!D117="","",""" eventDate="""&amp;Data!D117) &amp;""" orgUnit="""&amp; VLOOKUP(Data!E117,Reference!$A$6:$B$7,2,FALSE) &amp;""" programStage="""&amp;VLOOKUP(Data!F117,Reference!$A$24:$B$31,2,FALSE)&amp;""" status="""&amp;Data!G117&amp;"""&gt;" &amp; IF(Data!H117="","","&lt;completedDate&gt;"&amp;Data!H117&amp;"&lt;/completedDate&gt;") &amp; IF(Data!B118&lt;&gt;"","&lt;/event&gt;",IF(Data!C118="","&lt;/event&gt;","")),""))</f>
        <v/>
      </c>
      <c r="D117" t="str">
        <f ca="1">IF(Data!A117&lt;&gt;"","",IF(Data!B117&lt;&gt;"","",IF(Data!C117&lt;&gt;"",IF(Data!B116&lt;&gt;"","&lt;dataValues&gt;","") &amp; "&lt;dataValue dataElement="""&amp;VLOOKUP(Data!C117,Reference!$A$10:$B$21,2,FALSE)&amp;""" value="""&amp;Data!D117&amp;"""/&gt;" &amp; IF(Data!C118="","&lt;/dataValues&gt;&lt;/event&gt;",IF(Data!B118&lt;&gt;"","&lt;/dataValues&gt;&lt;/event&gt;","")),"")))</f>
        <v>&lt;dataValues&gt;&lt;dataValue dataElement="Jr8zgBCEbtp" value="2"/&gt;</v>
      </c>
      <c r="E117" t="str">
        <f>IF(Data!C117&lt;&gt;"","",IF(Data!E117&lt;&gt;"","&lt;/events&gt;&lt;/enrollment&gt;&lt;/enrollments&gt;&lt;attributes&gt;&lt;attribute attribute=""xir1M6BCeKy"" displayName=""ANC ID number"" value="""&amp;Data!E117&amp;"""/&gt;",""))</f>
        <v/>
      </c>
      <c r="F117" t="str">
        <f>IF(Data!C117&lt;&gt;"","",IF(Data!F117&lt;&gt;"","&lt;/events&gt;&lt;/enrollment&gt;&lt;/enrollments&gt;&lt;attributes&gt;&lt;attribute attribute=""dcHt9acQAhW"" displayName=""Child health ID number""  value="""&amp;Data!F117&amp;"""/&gt;",""))</f>
        <v/>
      </c>
      <c r="G117" t="str">
        <f>IF(Data!C117&lt;&gt;"","",IF(Data!D117&lt;&gt;"","&lt;attribute attribute=""aR40kIqUVTV"" displayName=""Date of initiation into lifelong ART"" value="""&amp;Data!I117&amp;"""/&gt;&lt;attribute attribute=""Bv3XbmGMmrW"" displayName=""ART patient number""  value="""&amp;Data!D117&amp;"""/&gt;",""))</f>
        <v/>
      </c>
      <c r="H117" t="str">
        <f>IF(Data!H117="END","&lt;/attributes&gt;&lt;/trackedEntityInstance&gt;",IF(Data!B117="",IF(Data!H117&lt;&gt;"","&lt;/attributes&gt;&lt;relationships&gt;&lt;relationship&gt;&lt;relationshipName&gt;Mother to child&lt;/relationshipName&gt;&lt;relationshipType&gt;frS8ibCkbfN&lt;/relationshipType&gt;&lt;relationship&gt;"&amp; Data!H117 &amp; "&lt;/relationship&gt;&lt;from&gt;&lt;trackedEntityInstance trackedEntityInstance=""" &amp; Data!I117 &amp; """/&gt;&lt;/from&gt;&lt;to&gt;&lt;trackedEntityInstance trackedEntityInstance=""" &amp; Data!J117 &amp; """/&gt;&lt;/to&gt;&lt;/relationship&gt;&lt;/relationships&gt;&lt;/trackedEntityInstance&gt;",""),""))</f>
        <v/>
      </c>
    </row>
    <row r="118" spans="1:8" x14ac:dyDescent="0.3">
      <c r="A118" s="9" t="str">
        <f>IF(Data!A118&lt;&gt;"","&lt;trackedEntityInstance orgUnit="""&amp;VLOOKUP(Data!A118,Reference!$A$6:$B$7,2,FALSE)&amp;""" trackedEntityInstance="""&amp;Data!B118&amp;""" trackedEntityType="""&amp;VLOOKUP(Data!C118,Reference!$A$2:$C$3,3,FALSE)&amp;"""&gt;","")</f>
        <v/>
      </c>
      <c r="B118" t="str">
        <f>IF(Data!A118&lt;&gt;"","&lt;enrollments&gt;&lt;enrollment enrollment="""&amp;Data!E118&amp;""" orgUnit="""&amp; VLOOKUP(Data!D118,Reference!$A$6:$B$7,2,FALSE) &amp;""" program=""" &amp; VLOOKUP(Data!C118,Reference!$A$2:$C$3,2,FALSE) &amp; """&gt;&lt;enrollmentDate&gt;"&amp;Data!G118&amp;"&lt;/enrollmentDate&gt;&lt;incidentDate&gt;"&amp;Data!I118&amp;"&lt;/incidentDate&gt;&lt;status&gt;"&amp;Data!J118&amp;"&lt;/status&gt;&lt;events&gt;","")</f>
        <v/>
      </c>
      <c r="C118" t="str">
        <f>IF(Data!A118&lt;&gt;"","",IF(Data!B118&lt;&gt;"","&lt;event dueDate="""&amp;Data!B118&amp;""" event="""&amp;Data!C118&amp; IF(Data!D118="","",""" eventDate="""&amp;Data!D118) &amp;""" orgUnit="""&amp; VLOOKUP(Data!E118,Reference!$A$6:$B$7,2,FALSE) &amp;""" programStage="""&amp;VLOOKUP(Data!F118,Reference!$A$24:$B$31,2,FALSE)&amp;""" status="""&amp;Data!G118&amp;"""&gt;" &amp; IF(Data!H118="","","&lt;completedDate&gt;"&amp;Data!H118&amp;"&lt;/completedDate&gt;") &amp; IF(Data!B119&lt;&gt;"","&lt;/event&gt;",IF(Data!C119="","&lt;/event&gt;","")),""))</f>
        <v/>
      </c>
      <c r="D118" t="str">
        <f ca="1">IF(Data!A118&lt;&gt;"","",IF(Data!B118&lt;&gt;"","",IF(Data!C118&lt;&gt;"",IF(Data!B117&lt;&gt;"","&lt;dataValues&gt;","") &amp; "&lt;dataValue dataElement="""&amp;VLOOKUP(Data!C118,Reference!$A$10:$B$21,2,FALSE)&amp;""" value="""&amp;Data!D118&amp;"""/&gt;" &amp; IF(Data!C119="","&lt;/dataValues&gt;&lt;/event&gt;",IF(Data!B119&lt;&gt;"","&lt;/dataValues&gt;&lt;/event&gt;","")),"")))</f>
        <v>&lt;dataValue dataElement="BMXQVirGTM6" value="PNCOther"/&gt;&lt;/dataValues&gt;&lt;/event&gt;</v>
      </c>
      <c r="E118" t="str">
        <f>IF(Data!C118&lt;&gt;"","",IF(Data!E118&lt;&gt;"","&lt;/events&gt;&lt;/enrollment&gt;&lt;/enrollments&gt;&lt;attributes&gt;&lt;attribute attribute=""xir1M6BCeKy"" displayName=""ANC ID number"" value="""&amp;Data!E118&amp;"""/&gt;",""))</f>
        <v/>
      </c>
      <c r="F118" t="str">
        <f>IF(Data!C118&lt;&gt;"","",IF(Data!F118&lt;&gt;"","&lt;/events&gt;&lt;/enrollment&gt;&lt;/enrollments&gt;&lt;attributes&gt;&lt;attribute attribute=""dcHt9acQAhW"" displayName=""Child health ID number""  value="""&amp;Data!F118&amp;"""/&gt;",""))</f>
        <v/>
      </c>
      <c r="G118" t="str">
        <f>IF(Data!C118&lt;&gt;"","",IF(Data!D118&lt;&gt;"","&lt;attribute attribute=""aR40kIqUVTV"" displayName=""Date of initiation into lifelong ART"" value="""&amp;Data!I118&amp;"""/&gt;&lt;attribute attribute=""Bv3XbmGMmrW"" displayName=""ART patient number""  value="""&amp;Data!D118&amp;"""/&gt;",""))</f>
        <v/>
      </c>
      <c r="H118" t="str">
        <f>IF(Data!H118="END","&lt;/attributes&gt;&lt;/trackedEntityInstance&gt;",IF(Data!B118="",IF(Data!H118&lt;&gt;"","&lt;/attributes&gt;&lt;relationships&gt;&lt;relationship&gt;&lt;relationshipName&gt;Mother to child&lt;/relationshipName&gt;&lt;relationshipType&gt;frS8ibCkbfN&lt;/relationshipType&gt;&lt;relationship&gt;"&amp; Data!H118 &amp; "&lt;/relationship&gt;&lt;from&gt;&lt;trackedEntityInstance trackedEntityInstance=""" &amp; Data!I118 &amp; """/&gt;&lt;/from&gt;&lt;to&gt;&lt;trackedEntityInstance trackedEntityInstance=""" &amp; Data!J118 &amp; """/&gt;&lt;/to&gt;&lt;/relationship&gt;&lt;/relationships&gt;&lt;/trackedEntityInstance&gt;",""),""))</f>
        <v/>
      </c>
    </row>
    <row r="119" spans="1:8" x14ac:dyDescent="0.3">
      <c r="A119" s="9" t="str">
        <f>IF(Data!A119&lt;&gt;"","&lt;trackedEntityInstance orgUnit="""&amp;VLOOKUP(Data!A119,Reference!$A$6:$B$7,2,FALSE)&amp;""" trackedEntityInstance="""&amp;Data!B119&amp;""" trackedEntityType="""&amp;VLOOKUP(Data!C119,Reference!$A$2:$C$3,3,FALSE)&amp;"""&gt;","")</f>
        <v/>
      </c>
      <c r="B119" t="str">
        <f>IF(Data!A119&lt;&gt;"","&lt;enrollments&gt;&lt;enrollment enrollment="""&amp;Data!E119&amp;""" orgUnit="""&amp; VLOOKUP(Data!D119,Reference!$A$6:$B$7,2,FALSE) &amp;""" program=""" &amp; VLOOKUP(Data!C119,Reference!$A$2:$C$3,2,FALSE) &amp; """&gt;&lt;enrollmentDate&gt;"&amp;Data!G119&amp;"&lt;/enrollmentDate&gt;&lt;incidentDate&gt;"&amp;Data!I119&amp;"&lt;/incidentDate&gt;&lt;status&gt;"&amp;Data!J119&amp;"&lt;/status&gt;&lt;events&gt;","")</f>
        <v/>
      </c>
      <c r="C119" t="str">
        <f ca="1">IF(Data!A119&lt;&gt;"","",IF(Data!B119&lt;&gt;"","&lt;event dueDate="""&amp;Data!B119&amp;""" event="""&amp;Data!C119&amp; IF(Data!D119="","",""" eventDate="""&amp;Data!D119) &amp;""" orgUnit="""&amp; VLOOKUP(Data!E119,Reference!$A$6:$B$7,2,FALSE) &amp;""" programStage="""&amp;VLOOKUP(Data!F119,Reference!$A$24:$B$31,2,FALSE)&amp;""" status="""&amp;Data!G119&amp;"""&gt;" &amp; IF(Data!H119="","","&lt;completedDate&gt;"&amp;Data!H119&amp;"&lt;/completedDate&gt;") &amp; IF(Data!B120&lt;&gt;"","&lt;/event&gt;",IF(Data!C120="","&lt;/event&gt;","")),""))</f>
        <v>&lt;event dueDate="2019-10-26" event="kKP7g0nz9WW" orgUnit="DiszpKrYNg8" programStage="lHLDXFs3HTj" status="SCHEDULE"&gt;&lt;/event&gt;</v>
      </c>
      <c r="D119" t="str">
        <f ca="1">IF(Data!A119&lt;&gt;"","",IF(Data!B119&lt;&gt;"","",IF(Data!C119&lt;&gt;"",IF(Data!B118&lt;&gt;"","&lt;dataValues&gt;","") &amp; "&lt;dataValue dataElement="""&amp;VLOOKUP(Data!C119,Reference!$A$10:$B$21,2,FALSE)&amp;""" value="""&amp;Data!D119&amp;"""/&gt;" &amp; IF(Data!C120="","&lt;/dataValues&gt;&lt;/event&gt;",IF(Data!B120&lt;&gt;"","&lt;/dataValues&gt;&lt;/event&gt;","")),"")))</f>
        <v/>
      </c>
      <c r="E119" t="str">
        <f>IF(Data!C119&lt;&gt;"","",IF(Data!E119&lt;&gt;"","&lt;/events&gt;&lt;/enrollment&gt;&lt;/enrollments&gt;&lt;attributes&gt;&lt;attribute attribute=""xir1M6BCeKy"" displayName=""ANC ID number"" value="""&amp;Data!E119&amp;"""/&gt;",""))</f>
        <v/>
      </c>
      <c r="F119" t="str">
        <f>IF(Data!C119&lt;&gt;"","",IF(Data!F119&lt;&gt;"","&lt;/events&gt;&lt;/enrollment&gt;&lt;/enrollments&gt;&lt;attributes&gt;&lt;attribute attribute=""dcHt9acQAhW"" displayName=""Child health ID number""  value="""&amp;Data!F119&amp;"""/&gt;",""))</f>
        <v/>
      </c>
      <c r="G119" t="str">
        <f>IF(Data!C119&lt;&gt;"","",IF(Data!D119&lt;&gt;"","&lt;attribute attribute=""aR40kIqUVTV"" displayName=""Date of initiation into lifelong ART"" value="""&amp;Data!I119&amp;"""/&gt;&lt;attribute attribute=""Bv3XbmGMmrW"" displayName=""ART patient number""  value="""&amp;Data!D119&amp;"""/&gt;",""))</f>
        <v/>
      </c>
      <c r="H119" t="str">
        <f ca="1">IF(Data!H119="END","&lt;/attributes&gt;&lt;/trackedEntityInstance&gt;",IF(Data!B119="",IF(Data!H119&lt;&gt;"","&lt;/attributes&gt;&lt;relationships&gt;&lt;relationship&gt;&lt;relationshipName&gt;Mother to child&lt;/relationshipName&gt;&lt;relationshipType&gt;frS8ibCkbfN&lt;/relationshipType&gt;&lt;relationship&gt;"&amp; Data!H119 &amp; "&lt;/relationship&gt;&lt;from&gt;&lt;trackedEntityInstance trackedEntityInstance=""" &amp; Data!I119 &amp; """/&gt;&lt;/from&gt;&lt;to&gt;&lt;trackedEntityInstance trackedEntityInstance=""" &amp; Data!J119 &amp; """/&gt;&lt;/to&gt;&lt;/relationship&gt;&lt;/relationships&gt;&lt;/trackedEntityInstance&gt;",""),""))</f>
        <v/>
      </c>
    </row>
    <row r="120" spans="1:8" x14ac:dyDescent="0.3">
      <c r="A120" s="9" t="str">
        <f>IF(Data!A120&lt;&gt;"","&lt;trackedEntityInstance orgUnit="""&amp;VLOOKUP(Data!A120,Reference!$A$6:$B$7,2,FALSE)&amp;""" trackedEntityInstance="""&amp;Data!B120&amp;""" trackedEntityType="""&amp;VLOOKUP(Data!C120,Reference!$A$2:$C$3,3,FALSE)&amp;"""&gt;","")</f>
        <v/>
      </c>
      <c r="B120" t="str">
        <f>IF(Data!A120&lt;&gt;"","&lt;enrollments&gt;&lt;enrollment enrollment="""&amp;Data!E120&amp;""" orgUnit="""&amp; VLOOKUP(Data!D120,Reference!$A$6:$B$7,2,FALSE) &amp;""" program=""" &amp; VLOOKUP(Data!C120,Reference!$A$2:$C$3,2,FALSE) &amp; """&gt;&lt;enrollmentDate&gt;"&amp;Data!G120&amp;"&lt;/enrollmentDate&gt;&lt;incidentDate&gt;"&amp;Data!I120&amp;"&lt;/incidentDate&gt;&lt;status&gt;"&amp;Data!J120&amp;"&lt;/status&gt;&lt;events&gt;","")</f>
        <v/>
      </c>
      <c r="C120" t="str">
        <f>IF(Data!A120&lt;&gt;"","",IF(Data!B120&lt;&gt;"","&lt;event dueDate="""&amp;Data!B120&amp;""" event="""&amp;Data!C120&amp; IF(Data!D120="","",""" eventDate="""&amp;Data!D120) &amp;""" orgUnit="""&amp; VLOOKUP(Data!E120,Reference!$A$6:$B$7,2,FALSE) &amp;""" programStage="""&amp;VLOOKUP(Data!F120,Reference!$A$24:$B$31,2,FALSE)&amp;""" status="""&amp;Data!G120&amp;"""&gt;" &amp; IF(Data!H120="","","&lt;completedDate&gt;"&amp;Data!H120&amp;"&lt;/completedDate&gt;") &amp; IF(Data!B121&lt;&gt;"","&lt;/event&gt;",IF(Data!C121="","&lt;/event&gt;","")),""))</f>
        <v/>
      </c>
      <c r="D120" t="str">
        <f>IF(Data!A120&lt;&gt;"","",IF(Data!B120&lt;&gt;"","",IF(Data!C120&lt;&gt;"",IF(Data!B119&lt;&gt;"","&lt;dataValues&gt;","") &amp; "&lt;dataValue dataElement="""&amp;VLOOKUP(Data!C120,Reference!$A$10:$B$21,2,FALSE)&amp;""" value="""&amp;Data!D120&amp;"""/&gt;" &amp; IF(Data!C121="","&lt;/dataValues&gt;&lt;/event&gt;",IF(Data!B121&lt;&gt;"","&lt;/dataValues&gt;&lt;/event&gt;","")),"")))</f>
        <v/>
      </c>
      <c r="E120" t="str">
        <f>IF(Data!C120&lt;&gt;"","",IF(Data!E120&lt;&gt;"","&lt;/events&gt;&lt;/enrollment&gt;&lt;/enrollments&gt;&lt;attributes&gt;&lt;attribute attribute=""xir1M6BCeKy"" displayName=""ANC ID number"" value="""&amp;Data!E120&amp;"""/&gt;",""))</f>
        <v>&lt;/events&gt;&lt;/enrollment&gt;&lt;/enrollments&gt;&lt;attributes&gt;&lt;attribute attribute="xir1M6BCeKy" displayName="ANC ID number" value="2019-04"/&gt;</v>
      </c>
      <c r="F120" t="str">
        <f>IF(Data!C120&lt;&gt;"","",IF(Data!F120&lt;&gt;"","&lt;/events&gt;&lt;/enrollment&gt;&lt;/enrollments&gt;&lt;attributes&gt;&lt;attribute attribute=""dcHt9acQAhW"" displayName=""Child health ID number""  value="""&amp;Data!F120&amp;"""/&gt;",""))</f>
        <v/>
      </c>
      <c r="G120" t="str">
        <f>IF(Data!C120&lt;&gt;"","",IF(Data!D120&lt;&gt;"","&lt;attribute attribute=""aR40kIqUVTV"" displayName=""Date of initiation into lifelong ART"" value="""&amp;Data!I120&amp;"""/&gt;&lt;attribute attribute=""Bv3XbmGMmrW"" displayName=""ART patient number""  value="""&amp;Data!D120&amp;"""/&gt;",""))</f>
        <v/>
      </c>
      <c r="H120" t="str">
        <f>IF(Data!H120="END","&lt;/attributes&gt;&lt;/trackedEntityInstance&gt;",IF(Data!B120="",IF(Data!H120&lt;&gt;"","&lt;/attributes&gt;&lt;relationships&gt;&lt;relationship&gt;&lt;relationshipName&gt;Mother to child&lt;/relationshipName&gt;&lt;relationshipType&gt;frS8ibCkbfN&lt;/relationshipType&gt;&lt;relationship&gt;"&amp; Data!H120 &amp; "&lt;/relationship&gt;&lt;from&gt;&lt;trackedEntityInstance trackedEntityInstance=""" &amp; Data!I120 &amp; """/&gt;&lt;/from&gt;&lt;to&gt;&lt;trackedEntityInstance trackedEntityInstance=""" &amp; Data!J120 &amp; """/&gt;&lt;/to&gt;&lt;/relationship&gt;&lt;/relationships&gt;&lt;/trackedEntityInstance&gt;",""),""))</f>
        <v/>
      </c>
    </row>
    <row r="121" spans="1:8" x14ac:dyDescent="0.3">
      <c r="A121" s="9" t="str">
        <f>IF(Data!A121&lt;&gt;"","&lt;trackedEntityInstance orgUnit="""&amp;VLOOKUP(Data!A121,Reference!$A$6:$B$7,2,FALSE)&amp;""" trackedEntityInstance="""&amp;Data!B121&amp;""" trackedEntityType="""&amp;VLOOKUP(Data!C121,Reference!$A$2:$C$3,3,FALSE)&amp;"""&gt;","")</f>
        <v/>
      </c>
      <c r="B121" t="str">
        <f>IF(Data!A121&lt;&gt;"","&lt;enrollments&gt;&lt;enrollment enrollment="""&amp;Data!E121&amp;""" orgUnit="""&amp; VLOOKUP(Data!D121,Reference!$A$6:$B$7,2,FALSE) &amp;""" program=""" &amp; VLOOKUP(Data!C121,Reference!$A$2:$C$3,2,FALSE) &amp; """&gt;&lt;enrollmentDate&gt;"&amp;Data!G121&amp;"&lt;/enrollmentDate&gt;&lt;incidentDate&gt;"&amp;Data!I121&amp;"&lt;/incidentDate&gt;&lt;status&gt;"&amp;Data!J121&amp;"&lt;/status&gt;&lt;events&gt;","")</f>
        <v/>
      </c>
      <c r="C121" t="str">
        <f>IF(Data!A121&lt;&gt;"","",IF(Data!B121&lt;&gt;"","&lt;event dueDate="""&amp;Data!B121&amp;""" event="""&amp;Data!C121&amp; IF(Data!D121="","",""" eventDate="""&amp;Data!D121) &amp;""" orgUnit="""&amp; VLOOKUP(Data!E121,Reference!$A$6:$B$7,2,FALSE) &amp;""" programStage="""&amp;VLOOKUP(Data!F121,Reference!$A$24:$B$31,2,FALSE)&amp;""" status="""&amp;Data!G121&amp;"""&gt;" &amp; IF(Data!H121="","","&lt;completedDate&gt;"&amp;Data!H121&amp;"&lt;/completedDate&gt;") &amp; IF(Data!B122&lt;&gt;"","&lt;/event&gt;",IF(Data!C122="","&lt;/event&gt;","")),""))</f>
        <v/>
      </c>
      <c r="D121" t="str">
        <f>IF(Data!A121&lt;&gt;"","",IF(Data!B121&lt;&gt;"","",IF(Data!C121&lt;&gt;"",IF(Data!B120&lt;&gt;"","&lt;dataValues&gt;","") &amp; "&lt;dataValue dataElement="""&amp;VLOOKUP(Data!C121,Reference!$A$10:$B$21,2,FALSE)&amp;""" value="""&amp;Data!D121&amp;"""/&gt;" &amp; IF(Data!C122="","&lt;/dataValues&gt;&lt;/event&gt;",IF(Data!B122&lt;&gt;"","&lt;/dataValues&gt;&lt;/event&gt;","")),"")))</f>
        <v/>
      </c>
      <c r="E121" t="str">
        <f>IF(Data!C121&lt;&gt;"","",IF(Data!E121&lt;&gt;"","&lt;/events&gt;&lt;/enrollment&gt;&lt;/enrollments&gt;&lt;attributes&gt;&lt;attribute attribute=""xir1M6BCeKy"" displayName=""ANC ID number"" value="""&amp;Data!E121&amp;"""/&gt;",""))</f>
        <v/>
      </c>
      <c r="F121" t="str">
        <f>IF(Data!C121&lt;&gt;"","",IF(Data!F121&lt;&gt;"","&lt;/events&gt;&lt;/enrollment&gt;&lt;/enrollments&gt;&lt;attributes&gt;&lt;attribute attribute=""dcHt9acQAhW"" displayName=""Child health ID number""  value="""&amp;Data!F121&amp;"""/&gt;",""))</f>
        <v/>
      </c>
      <c r="G121" t="str">
        <f>IF(Data!C121&lt;&gt;"","",IF(Data!D121&lt;&gt;"","&lt;attribute attribute=""aR40kIqUVTV"" displayName=""Date of initiation into lifelong ART"" value="""&amp;Data!I121&amp;"""/&gt;&lt;attribute attribute=""Bv3XbmGMmrW"" displayName=""ART patient number""  value="""&amp;Data!D121&amp;"""/&gt;",""))</f>
        <v>&lt;attribute attribute="aR40kIqUVTV" displayName="Date of initiation into lifelong ART" value="2018-12-13"/&gt;&lt;attribute attribute="Bv3XbmGMmrW" displayName="ART patient number"  value="ART-59"/&gt;</v>
      </c>
      <c r="H121" t="str">
        <f>IF(Data!H121="END","&lt;/attributes&gt;&lt;/trackedEntityInstance&gt;",IF(Data!B121="",IF(Data!H121&lt;&gt;"","&lt;/attributes&gt;&lt;relationships&gt;&lt;relationship&gt;&lt;relationshipName&gt;Mother to child&lt;/relationshipName&gt;&lt;relationshipType&gt;frS8ibCkbfN&lt;/relationshipType&gt;&lt;relationship&gt;"&amp; Data!H121 &amp; "&lt;/relationship&gt;&lt;from&gt;&lt;trackedEntityInstance trackedEntityInstance=""" &amp; Data!I121 &amp; """/&gt;&lt;/from&gt;&lt;to&gt;&lt;trackedEntityInstance trackedEntityInstance=""" &amp; Data!J121 &amp; """/&gt;&lt;/to&gt;&lt;/relationship&gt;&lt;/relationships&gt;&lt;/trackedEntityInstance&gt;",""),""))</f>
        <v/>
      </c>
    </row>
    <row r="122" spans="1:8" x14ac:dyDescent="0.3">
      <c r="A122" s="9" t="str">
        <f>IF(Data!A122&lt;&gt;"","&lt;trackedEntityInstance orgUnit="""&amp;VLOOKUP(Data!A122,Reference!$A$6:$B$7,2,FALSE)&amp;""" trackedEntityInstance="""&amp;Data!B122&amp;""" trackedEntityType="""&amp;VLOOKUP(Data!C122,Reference!$A$2:$C$3,3,FALSE)&amp;"""&gt;","")</f>
        <v/>
      </c>
      <c r="B122" t="str">
        <f>IF(Data!A122&lt;&gt;"","&lt;enrollments&gt;&lt;enrollment enrollment="""&amp;Data!E122&amp;""" orgUnit="""&amp; VLOOKUP(Data!D122,Reference!$A$6:$B$7,2,FALSE) &amp;""" program=""" &amp; VLOOKUP(Data!C122,Reference!$A$2:$C$3,2,FALSE) &amp; """&gt;&lt;enrollmentDate&gt;"&amp;Data!G122&amp;"&lt;/enrollmentDate&gt;&lt;incidentDate&gt;"&amp;Data!I122&amp;"&lt;/incidentDate&gt;&lt;status&gt;"&amp;Data!J122&amp;"&lt;/status&gt;&lt;events&gt;","")</f>
        <v/>
      </c>
      <c r="C122" t="str">
        <f>IF(Data!A122&lt;&gt;"","",IF(Data!B122&lt;&gt;"","&lt;event dueDate="""&amp;Data!B122&amp;""" event="""&amp;Data!C122&amp; IF(Data!D122="","",""" eventDate="""&amp;Data!D122) &amp;""" orgUnit="""&amp; VLOOKUP(Data!E122,Reference!$A$6:$B$7,2,FALSE) &amp;""" programStage="""&amp;VLOOKUP(Data!F122,Reference!$A$24:$B$31,2,FALSE)&amp;""" status="""&amp;Data!G122&amp;"""&gt;" &amp; IF(Data!H122="","","&lt;completedDate&gt;"&amp;Data!H122&amp;"&lt;/completedDate&gt;") &amp; IF(Data!B123&lt;&gt;"","&lt;/event&gt;",IF(Data!C123="","&lt;/event&gt;","")),""))</f>
        <v/>
      </c>
      <c r="D122" t="str">
        <f>IF(Data!A122&lt;&gt;"","",IF(Data!B122&lt;&gt;"","",IF(Data!C122&lt;&gt;"",IF(Data!B121&lt;&gt;"","&lt;dataValues&gt;","") &amp; "&lt;dataValue dataElement="""&amp;VLOOKUP(Data!C122,Reference!$A$10:$B$21,2,FALSE)&amp;""" value="""&amp;Data!D122&amp;"""/&gt;" &amp; IF(Data!C123="","&lt;/dataValues&gt;&lt;/event&gt;",IF(Data!B123&lt;&gt;"","&lt;/dataValues&gt;&lt;/event&gt;","")),"")))</f>
        <v/>
      </c>
      <c r="E122" t="str">
        <f>IF(Data!C122&lt;&gt;"","",IF(Data!E122&lt;&gt;"","&lt;/events&gt;&lt;/enrollment&gt;&lt;/enrollments&gt;&lt;attributes&gt;&lt;attribute attribute=""xir1M6BCeKy"" displayName=""ANC ID number"" value="""&amp;Data!E122&amp;"""/&gt;",""))</f>
        <v/>
      </c>
      <c r="F122" t="str">
        <f>IF(Data!C122&lt;&gt;"","",IF(Data!F122&lt;&gt;"","&lt;/events&gt;&lt;/enrollment&gt;&lt;/enrollments&gt;&lt;attributes&gt;&lt;attribute attribute=""dcHt9acQAhW"" displayName=""Child health ID number""  value="""&amp;Data!F122&amp;"""/&gt;",""))</f>
        <v/>
      </c>
      <c r="G122" t="str">
        <f>IF(Data!C122&lt;&gt;"","",IF(Data!D122&lt;&gt;"","&lt;attribute attribute=""aR40kIqUVTV"" displayName=""Date of initiation into lifelong ART"" value="""&amp;Data!I122&amp;"""/&gt;&lt;attribute attribute=""Bv3XbmGMmrW"" displayName=""ART patient number""  value="""&amp;Data!D122&amp;"""/&gt;",""))</f>
        <v/>
      </c>
      <c r="H122" t="str">
        <f>IF(Data!H122="END","&lt;/attributes&gt;&lt;/trackedEntityInstance&gt;",IF(Data!B122="",IF(Data!H122&lt;&gt;"","&lt;/attributes&gt;&lt;relationships&gt;&lt;relationship&gt;&lt;relationshipName&gt;Mother to child&lt;/relationshipName&gt;&lt;relationshipType&gt;frS8ibCkbfN&lt;/relationshipType&gt;&lt;relationship&gt;"&amp; Data!H122 &amp; "&lt;/relationship&gt;&lt;from&gt;&lt;trackedEntityInstance trackedEntityInstance=""" &amp; Data!I122 &amp; """/&gt;&lt;/from&gt;&lt;to&gt;&lt;trackedEntityInstance trackedEntityInstance=""" &amp; Data!J122 &amp; """/&gt;&lt;/to&gt;&lt;/relationship&gt;&lt;/relationships&gt;&lt;/trackedEntityInstance&gt;",""),""))</f>
        <v>&lt;/attributes&gt;&lt;relationships&gt;&lt;relationship&gt;&lt;relationshipName&gt;Mother to child&lt;/relationshipName&gt;&lt;relationshipType&gt;frS8ibCkbfN&lt;/relationshipType&gt;&lt;relationship&gt;ooujSFvEKU6&lt;/relationship&gt;&lt;from&gt;&lt;trackedEntityInstance trackedEntityInstance="yUAPuQzbUa3"/&gt;&lt;/from&gt;&lt;to&gt;&lt;trackedEntityInstance trackedEntityInstance="PrI41v9k5lI"/&gt;&lt;/to&gt;&lt;/relationship&gt;&lt;/relationships&gt;&lt;/trackedEntityInstance&gt;</v>
      </c>
    </row>
    <row r="123" spans="1:8" x14ac:dyDescent="0.3">
      <c r="A123" s="9" t="str">
        <f>IF(Data!A123&lt;&gt;"","&lt;trackedEntityInstance orgUnit="""&amp;VLOOKUP(Data!A123,Reference!$A$6:$B$7,2,FALSE)&amp;""" trackedEntityInstance="""&amp;Data!B123&amp;""" trackedEntityType="""&amp;VLOOKUP(Data!C123,Reference!$A$2:$C$3,3,FALSE)&amp;"""&gt;","")</f>
        <v/>
      </c>
      <c r="B123" t="str">
        <f>IF(Data!A123&lt;&gt;"","&lt;enrollments&gt;&lt;enrollment enrollment="""&amp;Data!E123&amp;""" orgUnit="""&amp; VLOOKUP(Data!D123,Reference!$A$6:$B$7,2,FALSE) &amp;""" program=""" &amp; VLOOKUP(Data!C123,Reference!$A$2:$C$3,2,FALSE) &amp; """&gt;&lt;enrollmentDate&gt;"&amp;Data!G123&amp;"&lt;/enrollmentDate&gt;&lt;incidentDate&gt;"&amp;Data!I123&amp;"&lt;/incidentDate&gt;&lt;status&gt;"&amp;Data!J123&amp;"&lt;/status&gt;&lt;events&gt;","")</f>
        <v/>
      </c>
      <c r="C123" t="str">
        <f>IF(Data!A123&lt;&gt;"","",IF(Data!B123&lt;&gt;"","&lt;event dueDate="""&amp;Data!B123&amp;""" event="""&amp;Data!C123&amp; IF(Data!D123="","",""" eventDate="""&amp;Data!D123) &amp;""" orgUnit="""&amp; VLOOKUP(Data!E123,Reference!$A$6:$B$7,2,FALSE) &amp;""" programStage="""&amp;VLOOKUP(Data!F123,Reference!$A$24:$B$31,2,FALSE)&amp;""" status="""&amp;Data!G123&amp;"""&gt;" &amp; IF(Data!H123="","","&lt;completedDate&gt;"&amp;Data!H123&amp;"&lt;/completedDate&gt;") &amp; IF(Data!B124&lt;&gt;"","&lt;/event&gt;",IF(Data!C124="","&lt;/event&gt;","")),""))</f>
        <v/>
      </c>
      <c r="D123" t="str">
        <f>IF(Data!A123&lt;&gt;"","",IF(Data!B123&lt;&gt;"","",IF(Data!C123&lt;&gt;"",IF(Data!B122&lt;&gt;"","&lt;dataValues&gt;","") &amp; "&lt;dataValue dataElement="""&amp;VLOOKUP(Data!C123,Reference!$A$10:$B$21,2,FALSE)&amp;""" value="""&amp;Data!D123&amp;"""/&gt;" &amp; IF(Data!C124="","&lt;/dataValues&gt;&lt;/event&gt;",IF(Data!B124&lt;&gt;"","&lt;/dataValues&gt;&lt;/event&gt;","")),"")))</f>
        <v/>
      </c>
      <c r="E123" t="str">
        <f>IF(Data!C123&lt;&gt;"","",IF(Data!E123&lt;&gt;"","&lt;/events&gt;&lt;/enrollment&gt;&lt;/enrollments&gt;&lt;attributes&gt;&lt;attribute attribute=""xir1M6BCeKy"" displayName=""ANC ID number"" value="""&amp;Data!E123&amp;"""/&gt;",""))</f>
        <v/>
      </c>
      <c r="F123" t="str">
        <f>IF(Data!C123&lt;&gt;"","",IF(Data!F123&lt;&gt;"","&lt;/events&gt;&lt;/enrollment&gt;&lt;/enrollments&gt;&lt;attributes&gt;&lt;attribute attribute=""dcHt9acQAhW"" displayName=""Child health ID number""  value="""&amp;Data!F123&amp;"""/&gt;",""))</f>
        <v/>
      </c>
      <c r="G123" t="str">
        <f>IF(Data!C123&lt;&gt;"","",IF(Data!D123&lt;&gt;"","&lt;attribute attribute=""aR40kIqUVTV"" displayName=""Date of initiation into lifelong ART"" value="""&amp;Data!I123&amp;"""/&gt;&lt;attribute attribute=""Bv3XbmGMmrW"" displayName=""ART patient number""  value="""&amp;Data!D123&amp;"""/&gt;",""))</f>
        <v/>
      </c>
      <c r="H123" t="str">
        <f>IF(Data!H123="END","&lt;/attributes&gt;&lt;/trackedEntityInstance&gt;",IF(Data!B123="",IF(Data!H123&lt;&gt;"","&lt;/attributes&gt;&lt;relationships&gt;&lt;relationship&gt;&lt;relationshipName&gt;Mother to child&lt;/relationshipName&gt;&lt;relationshipType&gt;frS8ibCkbfN&lt;/relationshipType&gt;&lt;relationship&gt;"&amp; Data!H123 &amp; "&lt;/relationship&gt;&lt;from&gt;&lt;trackedEntityInstance trackedEntityInstance=""" &amp; Data!I123 &amp; """/&gt;&lt;/from&gt;&lt;to&gt;&lt;trackedEntityInstance trackedEntityInstance=""" &amp; Data!J123 &amp; """/&gt;&lt;/to&gt;&lt;/relationship&gt;&lt;/relationships&gt;&lt;/trackedEntityInstance&gt;",""),""))</f>
        <v/>
      </c>
    </row>
    <row r="124" spans="1:8" x14ac:dyDescent="0.3">
      <c r="A124" s="9" t="str">
        <f>IF(Data!A124&lt;&gt;"","&lt;trackedEntityInstance orgUnit="""&amp;VLOOKUP(Data!A124,Reference!$A$6:$B$7,2,FALSE)&amp;""" trackedEntityInstance="""&amp;Data!B124&amp;""" trackedEntityType="""&amp;VLOOKUP(Data!C124,Reference!$A$2:$C$3,3,FALSE)&amp;"""&gt;","")</f>
        <v>&lt;trackedEntityInstance orgUnit="DiszpKrYNg8" trackedEntityInstance="PrI41v9k5lI" trackedEntityType="u3HLkWmVOjQ"&gt;</v>
      </c>
      <c r="B124" t="str">
        <f ca="1">IF(Data!A124&lt;&gt;"","&lt;enrollments&gt;&lt;enrollment enrollment="""&amp;Data!E124&amp;""" orgUnit="""&amp; VLOOKUP(Data!D124,Reference!$A$6:$B$7,2,FALSE) &amp;""" program=""" &amp; VLOOKUP(Data!C124,Reference!$A$2:$C$3,2,FALSE) &amp; """&gt;&lt;enrollmentDate&gt;"&amp;Data!G124&amp;"&lt;/enrollmentDate&gt;&lt;incidentDate&gt;"&amp;Data!I124&amp;"&lt;/incidentDate&gt;&lt;status&gt;"&amp;Data!J124&amp;"&lt;/status&gt;&lt;events&gt;","")</f>
        <v>&lt;enrollments&gt;&lt;enrollment enrollment="MwNyL1WPpO4" orgUnit="DiszpKrYNg8" program="veFY8HPt5LX"&gt;&lt;enrollmentDate&gt;2019-02-20&lt;/enrollmentDate&gt;&lt;incidentDate&gt;2019-02-20&lt;/incidentDate&gt;&lt;status&gt;ACTIVE&lt;/status&gt;&lt;events&gt;</v>
      </c>
      <c r="C124" t="str">
        <f>IF(Data!A124&lt;&gt;"","",IF(Data!B124&lt;&gt;"","&lt;event dueDate="""&amp;Data!B124&amp;""" event="""&amp;Data!C124&amp; IF(Data!D124="","",""" eventDate="""&amp;Data!D124) &amp;""" orgUnit="""&amp; VLOOKUP(Data!E124,Reference!$A$6:$B$7,2,FALSE) &amp;""" programStage="""&amp;VLOOKUP(Data!F124,Reference!$A$24:$B$31,2,FALSE)&amp;""" status="""&amp;Data!G124&amp;"""&gt;" &amp; IF(Data!H124="","","&lt;completedDate&gt;"&amp;Data!H124&amp;"&lt;/completedDate&gt;") &amp; IF(Data!B125&lt;&gt;"","&lt;/event&gt;",IF(Data!C125="","&lt;/event&gt;","")),""))</f>
        <v/>
      </c>
      <c r="D124" t="str">
        <f>IF(Data!A124&lt;&gt;"","",IF(Data!B124&lt;&gt;"","",IF(Data!C124&lt;&gt;"",IF(Data!B123&lt;&gt;"","&lt;dataValues&gt;","") &amp; "&lt;dataValue dataElement="""&amp;VLOOKUP(Data!C124,Reference!$A$10:$B$21,2,FALSE)&amp;""" value="""&amp;Data!D124&amp;"""/&gt;" &amp; IF(Data!C125="","&lt;/dataValues&gt;&lt;/event&gt;",IF(Data!B125&lt;&gt;"","&lt;/dataValues&gt;&lt;/event&gt;","")),"")))</f>
        <v/>
      </c>
      <c r="E124" t="str">
        <f>IF(Data!C124&lt;&gt;"","",IF(Data!E124&lt;&gt;"","&lt;/events&gt;&lt;/enrollment&gt;&lt;/enrollments&gt;&lt;attributes&gt;&lt;attribute attribute=""xir1M6BCeKy"" displayName=""ANC ID number"" value="""&amp;Data!E124&amp;"""/&gt;",""))</f>
        <v/>
      </c>
      <c r="F124" t="str">
        <f>IF(Data!C124&lt;&gt;"","",IF(Data!F124&lt;&gt;"","&lt;/events&gt;&lt;/enrollment&gt;&lt;/enrollments&gt;&lt;attributes&gt;&lt;attribute attribute=""dcHt9acQAhW"" displayName=""Child health ID number""  value="""&amp;Data!F124&amp;"""/&gt;",""))</f>
        <v/>
      </c>
      <c r="G124" t="str">
        <f>IF(Data!C124&lt;&gt;"","",IF(Data!D124&lt;&gt;"","&lt;attribute attribute=""aR40kIqUVTV"" displayName=""Date of initiation into lifelong ART"" value="""&amp;Data!I124&amp;"""/&gt;&lt;attribute attribute=""Bv3XbmGMmrW"" displayName=""ART patient number""  value="""&amp;Data!D124&amp;"""/&gt;",""))</f>
        <v/>
      </c>
      <c r="H124" t="str">
        <f>IF(Data!H124="END","&lt;/attributes&gt;&lt;/trackedEntityInstance&gt;",IF(Data!B124="",IF(Data!H124&lt;&gt;"","&lt;/attributes&gt;&lt;relationships&gt;&lt;relationship&gt;&lt;relationshipName&gt;Mother to child&lt;/relationshipName&gt;&lt;relationshipType&gt;frS8ibCkbfN&lt;/relationshipType&gt;&lt;relationship&gt;"&amp; Data!H124 &amp; "&lt;/relationship&gt;&lt;from&gt;&lt;trackedEntityInstance trackedEntityInstance=""" &amp; Data!I124 &amp; """/&gt;&lt;/from&gt;&lt;to&gt;&lt;trackedEntityInstance trackedEntityInstance=""" &amp; Data!J124 &amp; """/&gt;&lt;/to&gt;&lt;/relationship&gt;&lt;/relationships&gt;&lt;/trackedEntityInstance&gt;",""),""))</f>
        <v/>
      </c>
    </row>
    <row r="125" spans="1:8" x14ac:dyDescent="0.3">
      <c r="A125" s="9" t="str">
        <f>IF(Data!A125&lt;&gt;"","&lt;trackedEntityInstance orgUnit="""&amp;VLOOKUP(Data!A125,Reference!$A$6:$B$7,2,FALSE)&amp;""" trackedEntityInstance="""&amp;Data!B125&amp;""" trackedEntityType="""&amp;VLOOKUP(Data!C125,Reference!$A$2:$C$3,3,FALSE)&amp;"""&gt;","")</f>
        <v/>
      </c>
      <c r="B125" t="str">
        <f>IF(Data!A125&lt;&gt;"","&lt;enrollments&gt;&lt;enrollment enrollment="""&amp;Data!E125&amp;""" orgUnit="""&amp; VLOOKUP(Data!D125,Reference!$A$6:$B$7,2,FALSE) &amp;""" program=""" &amp; VLOOKUP(Data!C125,Reference!$A$2:$C$3,2,FALSE) &amp; """&gt;&lt;enrollmentDate&gt;"&amp;Data!G125&amp;"&lt;/enrollmentDate&gt;&lt;incidentDate&gt;"&amp;Data!I125&amp;"&lt;/incidentDate&gt;&lt;status&gt;"&amp;Data!J125&amp;"&lt;/status&gt;&lt;events&gt;","")</f>
        <v/>
      </c>
      <c r="C125" t="str">
        <f ca="1">IF(Data!A125&lt;&gt;"","",IF(Data!B125&lt;&gt;"","&lt;event dueDate="""&amp;Data!B125&amp;""" event="""&amp;Data!C125&amp; IF(Data!D125="","",""" eventDate="""&amp;Data!D125) &amp;""" orgUnit="""&amp; VLOOKUP(Data!E125,Reference!$A$6:$B$7,2,FALSE) &amp;""" programStage="""&amp;VLOOKUP(Data!F125,Reference!$A$24:$B$31,2,FALSE)&amp;""" status="""&amp;Data!G125&amp;"""&gt;" &amp; IF(Data!H125="","","&lt;completedDate&gt;"&amp;Data!H125&amp;"&lt;/completedDate&gt;") &amp; IF(Data!B126&lt;&gt;"","&lt;/event&gt;",IF(Data!C126="","&lt;/event&gt;","")),""))</f>
        <v>&lt;event dueDate="2019-04-17" event="wogMGxkXox9" eventDate="2019-04-17" orgUnit="DiszpKrYNg8" programStage="f9RcSoFLhav" status="COMPLETED"&gt;&lt;completedDate&gt;2019-04-17&lt;/completedDate&gt;</v>
      </c>
      <c r="D125" t="str">
        <f ca="1">IF(Data!A125&lt;&gt;"","",IF(Data!B125&lt;&gt;"","",IF(Data!C125&lt;&gt;"",IF(Data!B124&lt;&gt;"","&lt;dataValues&gt;","") &amp; "&lt;dataValue dataElement="""&amp;VLOOKUP(Data!C125,Reference!$A$10:$B$21,2,FALSE)&amp;""" value="""&amp;Data!D125&amp;"""/&gt;" &amp; IF(Data!C126="","&lt;/dataValues&gt;&lt;/event&gt;",IF(Data!B126&lt;&gt;"","&lt;/dataValues&gt;&lt;/event&gt;","")),"")))</f>
        <v/>
      </c>
      <c r="E125" t="str">
        <f>IF(Data!C125&lt;&gt;"","",IF(Data!E125&lt;&gt;"","&lt;/events&gt;&lt;/enrollment&gt;&lt;/enrollments&gt;&lt;attributes&gt;&lt;attribute attribute=""xir1M6BCeKy"" displayName=""ANC ID number"" value="""&amp;Data!E125&amp;"""/&gt;",""))</f>
        <v/>
      </c>
      <c r="F125" t="str">
        <f>IF(Data!C125&lt;&gt;"","",IF(Data!F125&lt;&gt;"","&lt;/events&gt;&lt;/enrollment&gt;&lt;/enrollments&gt;&lt;attributes&gt;&lt;attribute attribute=""dcHt9acQAhW"" displayName=""Child health ID number""  value="""&amp;Data!F125&amp;"""/&gt;",""))</f>
        <v/>
      </c>
      <c r="G125" t="str">
        <f>IF(Data!C125&lt;&gt;"","",IF(Data!D125&lt;&gt;"","&lt;attribute attribute=""aR40kIqUVTV"" displayName=""Date of initiation into lifelong ART"" value="""&amp;Data!I125&amp;"""/&gt;&lt;attribute attribute=""Bv3XbmGMmrW"" displayName=""ART patient number""  value="""&amp;Data!D125&amp;"""/&gt;",""))</f>
        <v/>
      </c>
      <c r="H125" t="str">
        <f ca="1">IF(Data!H125="END","&lt;/attributes&gt;&lt;/trackedEntityInstance&gt;",IF(Data!B125="",IF(Data!H125&lt;&gt;"","&lt;/attributes&gt;&lt;relationships&gt;&lt;relationship&gt;&lt;relationshipName&gt;Mother to child&lt;/relationshipName&gt;&lt;relationshipType&gt;frS8ibCkbfN&lt;/relationshipType&gt;&lt;relationship&gt;"&amp; Data!H125 &amp; "&lt;/relationship&gt;&lt;from&gt;&lt;trackedEntityInstance trackedEntityInstance=""" &amp; Data!I125 &amp; """/&gt;&lt;/from&gt;&lt;to&gt;&lt;trackedEntityInstance trackedEntityInstance=""" &amp; Data!J125 &amp; """/&gt;&lt;/to&gt;&lt;/relationship&gt;&lt;/relationships&gt;&lt;/trackedEntityInstance&gt;",""),""))</f>
        <v/>
      </c>
    </row>
    <row r="126" spans="1:8" x14ac:dyDescent="0.3">
      <c r="A126" s="9" t="str">
        <f>IF(Data!A126&lt;&gt;"","&lt;trackedEntityInstance orgUnit="""&amp;VLOOKUP(Data!A126,Reference!$A$6:$B$7,2,FALSE)&amp;""" trackedEntityInstance="""&amp;Data!B126&amp;""" trackedEntityType="""&amp;VLOOKUP(Data!C126,Reference!$A$2:$C$3,3,FALSE)&amp;"""&gt;","")</f>
        <v/>
      </c>
      <c r="B126" t="str">
        <f>IF(Data!A126&lt;&gt;"","&lt;enrollments&gt;&lt;enrollment enrollment="""&amp;Data!E126&amp;""" orgUnit="""&amp; VLOOKUP(Data!D126,Reference!$A$6:$B$7,2,FALSE) &amp;""" program=""" &amp; VLOOKUP(Data!C126,Reference!$A$2:$C$3,2,FALSE) &amp; """&gt;&lt;enrollmentDate&gt;"&amp;Data!G126&amp;"&lt;/enrollmentDate&gt;&lt;incidentDate&gt;"&amp;Data!I126&amp;"&lt;/incidentDate&gt;&lt;status&gt;"&amp;Data!J126&amp;"&lt;/status&gt;&lt;events&gt;","")</f>
        <v/>
      </c>
      <c r="C126" t="str">
        <f>IF(Data!A126&lt;&gt;"","",IF(Data!B126&lt;&gt;"","&lt;event dueDate="""&amp;Data!B126&amp;""" event="""&amp;Data!C126&amp; IF(Data!D126="","",""" eventDate="""&amp;Data!D126) &amp;""" orgUnit="""&amp; VLOOKUP(Data!E126,Reference!$A$6:$B$7,2,FALSE) &amp;""" programStage="""&amp;VLOOKUP(Data!F126,Reference!$A$24:$B$31,2,FALSE)&amp;""" status="""&amp;Data!G126&amp;"""&gt;" &amp; IF(Data!H126="","","&lt;completedDate&gt;"&amp;Data!H126&amp;"&lt;/completedDate&gt;") &amp; IF(Data!B127&lt;&gt;"","&lt;/event&gt;",IF(Data!C127="","&lt;/event&gt;","")),""))</f>
        <v/>
      </c>
      <c r="D126" t="str">
        <f ca="1">IF(Data!A126&lt;&gt;"","",IF(Data!B126&lt;&gt;"","",IF(Data!C126&lt;&gt;"",IF(Data!B125&lt;&gt;"","&lt;dataValues&gt;","") &amp; "&lt;dataValue dataElement="""&amp;VLOOKUP(Data!C126,Reference!$A$10:$B$21,2,FALSE)&amp;""" value="""&amp;Data!D126&amp;"""/&gt;" &amp; IF(Data!C127="","&lt;/dataValues&gt;&lt;/event&gt;",IF(Data!B127&lt;&gt;"","&lt;/dataValues&gt;&lt;/event&gt;","")),"")))</f>
        <v>&lt;dataValues&gt;&lt;dataValue dataElement="opL9JMjeGpX" value="0"/&gt;</v>
      </c>
      <c r="E126" t="str">
        <f>IF(Data!C126&lt;&gt;"","",IF(Data!E126&lt;&gt;"","&lt;/events&gt;&lt;/enrollment&gt;&lt;/enrollments&gt;&lt;attributes&gt;&lt;attribute attribute=""xir1M6BCeKy"" displayName=""ANC ID number"" value="""&amp;Data!E126&amp;"""/&gt;",""))</f>
        <v/>
      </c>
      <c r="F126" t="str">
        <f>IF(Data!C126&lt;&gt;"","",IF(Data!F126&lt;&gt;"","&lt;/events&gt;&lt;/enrollment&gt;&lt;/enrollments&gt;&lt;attributes&gt;&lt;attribute attribute=""dcHt9acQAhW"" displayName=""Child health ID number""  value="""&amp;Data!F126&amp;"""/&gt;",""))</f>
        <v/>
      </c>
      <c r="G126" t="str">
        <f>IF(Data!C126&lt;&gt;"","",IF(Data!D126&lt;&gt;"","&lt;attribute attribute=""aR40kIqUVTV"" displayName=""Date of initiation into lifelong ART"" value="""&amp;Data!I126&amp;"""/&gt;&lt;attribute attribute=""Bv3XbmGMmrW"" displayName=""ART patient number""  value="""&amp;Data!D126&amp;"""/&gt;",""))</f>
        <v/>
      </c>
      <c r="H126" t="str">
        <f>IF(Data!H126="END","&lt;/attributes&gt;&lt;/trackedEntityInstance&gt;",IF(Data!B126="",IF(Data!H126&lt;&gt;"","&lt;/attributes&gt;&lt;relationships&gt;&lt;relationship&gt;&lt;relationshipName&gt;Mother to child&lt;/relationshipName&gt;&lt;relationshipType&gt;frS8ibCkbfN&lt;/relationshipType&gt;&lt;relationship&gt;"&amp; Data!H126 &amp; "&lt;/relationship&gt;&lt;from&gt;&lt;trackedEntityInstance trackedEntityInstance=""" &amp; Data!I126 &amp; """/&gt;&lt;/from&gt;&lt;to&gt;&lt;trackedEntityInstance trackedEntityInstance=""" &amp; Data!J126 &amp; """/&gt;&lt;/to&gt;&lt;/relationship&gt;&lt;/relationships&gt;&lt;/trackedEntityInstance&gt;",""),""))</f>
        <v/>
      </c>
    </row>
    <row r="127" spans="1:8" x14ac:dyDescent="0.3">
      <c r="A127" s="9" t="str">
        <f>IF(Data!A127&lt;&gt;"","&lt;trackedEntityInstance orgUnit="""&amp;VLOOKUP(Data!A127,Reference!$A$6:$B$7,2,FALSE)&amp;""" trackedEntityInstance="""&amp;Data!B127&amp;""" trackedEntityType="""&amp;VLOOKUP(Data!C127,Reference!$A$2:$C$3,3,FALSE)&amp;"""&gt;","")</f>
        <v/>
      </c>
      <c r="B127" t="str">
        <f>IF(Data!A127&lt;&gt;"","&lt;enrollments&gt;&lt;enrollment enrollment="""&amp;Data!E127&amp;""" orgUnit="""&amp; VLOOKUP(Data!D127,Reference!$A$6:$B$7,2,FALSE) &amp;""" program=""" &amp; VLOOKUP(Data!C127,Reference!$A$2:$C$3,2,FALSE) &amp; """&gt;&lt;enrollmentDate&gt;"&amp;Data!G127&amp;"&lt;/enrollmentDate&gt;&lt;incidentDate&gt;"&amp;Data!I127&amp;"&lt;/incidentDate&gt;&lt;status&gt;"&amp;Data!J127&amp;"&lt;/status&gt;&lt;events&gt;","")</f>
        <v/>
      </c>
      <c r="C127" t="str">
        <f>IF(Data!A127&lt;&gt;"","",IF(Data!B127&lt;&gt;"","&lt;event dueDate="""&amp;Data!B127&amp;""" event="""&amp;Data!C127&amp; IF(Data!D127="","",""" eventDate="""&amp;Data!D127) &amp;""" orgUnit="""&amp; VLOOKUP(Data!E127,Reference!$A$6:$B$7,2,FALSE) &amp;""" programStage="""&amp;VLOOKUP(Data!F127,Reference!$A$24:$B$31,2,FALSE)&amp;""" status="""&amp;Data!G127&amp;"""&gt;" &amp; IF(Data!H127="","","&lt;completedDate&gt;"&amp;Data!H127&amp;"&lt;/completedDate&gt;") &amp; IF(Data!B128&lt;&gt;"","&lt;/event&gt;",IF(Data!C128="","&lt;/event&gt;","")),""))</f>
        <v/>
      </c>
      <c r="D127" t="str">
        <f ca="1">IF(Data!A127&lt;&gt;"","",IF(Data!B127&lt;&gt;"","",IF(Data!C127&lt;&gt;"",IF(Data!B126&lt;&gt;"","&lt;dataValues&gt;","") &amp; "&lt;dataValue dataElement="""&amp;VLOOKUP(Data!C127,Reference!$A$10:$B$21,2,FALSE)&amp;""" value="""&amp;Data!D127&amp;"""/&gt;" &amp; IF(Data!C128="","&lt;/dataValues&gt;&lt;/event&gt;",IF(Data!B128&lt;&gt;"","&lt;/dataValues&gt;&lt;/event&gt;","")),"")))</f>
        <v>&lt;dataValue dataElement="Jr8zgBCEbtp" value="1"/&gt;&lt;/dataValues&gt;&lt;/event&gt;</v>
      </c>
      <c r="E127" t="str">
        <f>IF(Data!C127&lt;&gt;"","",IF(Data!E127&lt;&gt;"","&lt;/events&gt;&lt;/enrollment&gt;&lt;/enrollments&gt;&lt;attributes&gt;&lt;attribute attribute=""xir1M6BCeKy"" displayName=""ANC ID number"" value="""&amp;Data!E127&amp;"""/&gt;",""))</f>
        <v/>
      </c>
      <c r="F127" t="str">
        <f>IF(Data!C127&lt;&gt;"","",IF(Data!F127&lt;&gt;"","&lt;/events&gt;&lt;/enrollment&gt;&lt;/enrollments&gt;&lt;attributes&gt;&lt;attribute attribute=""dcHt9acQAhW"" displayName=""Child health ID number""  value="""&amp;Data!F127&amp;"""/&gt;",""))</f>
        <v/>
      </c>
      <c r="G127" t="str">
        <f>IF(Data!C127&lt;&gt;"","",IF(Data!D127&lt;&gt;"","&lt;attribute attribute=""aR40kIqUVTV"" displayName=""Date of initiation into lifelong ART"" value="""&amp;Data!I127&amp;"""/&gt;&lt;attribute attribute=""Bv3XbmGMmrW"" displayName=""ART patient number""  value="""&amp;Data!D127&amp;"""/&gt;",""))</f>
        <v/>
      </c>
      <c r="H127" t="str">
        <f>IF(Data!H127="END","&lt;/attributes&gt;&lt;/trackedEntityInstance&gt;",IF(Data!B127="",IF(Data!H127&lt;&gt;"","&lt;/attributes&gt;&lt;relationships&gt;&lt;relationship&gt;&lt;relationshipName&gt;Mother to child&lt;/relationshipName&gt;&lt;relationshipType&gt;frS8ibCkbfN&lt;/relationshipType&gt;&lt;relationship&gt;"&amp; Data!H127 &amp; "&lt;/relationship&gt;&lt;from&gt;&lt;trackedEntityInstance trackedEntityInstance=""" &amp; Data!I127 &amp; """/&gt;&lt;/from&gt;&lt;to&gt;&lt;trackedEntityInstance trackedEntityInstance=""" &amp; Data!J127 &amp; """/&gt;&lt;/to&gt;&lt;/relationship&gt;&lt;/relationships&gt;&lt;/trackedEntityInstance&gt;",""),""))</f>
        <v/>
      </c>
    </row>
    <row r="128" spans="1:8" x14ac:dyDescent="0.3">
      <c r="A128" s="9" t="str">
        <f>IF(Data!A128&lt;&gt;"","&lt;trackedEntityInstance orgUnit="""&amp;VLOOKUP(Data!A128,Reference!$A$6:$B$7,2,FALSE)&amp;""" trackedEntityInstance="""&amp;Data!B128&amp;""" trackedEntityType="""&amp;VLOOKUP(Data!C128,Reference!$A$2:$C$3,3,FALSE)&amp;"""&gt;","")</f>
        <v/>
      </c>
      <c r="B128" t="str">
        <f>IF(Data!A128&lt;&gt;"","&lt;enrollments&gt;&lt;enrollment enrollment="""&amp;Data!E128&amp;""" orgUnit="""&amp; VLOOKUP(Data!D128,Reference!$A$6:$B$7,2,FALSE) &amp;""" program=""" &amp; VLOOKUP(Data!C128,Reference!$A$2:$C$3,2,FALSE) &amp; """&gt;&lt;enrollmentDate&gt;"&amp;Data!G128&amp;"&lt;/enrollmentDate&gt;&lt;incidentDate&gt;"&amp;Data!I128&amp;"&lt;/incidentDate&gt;&lt;status&gt;"&amp;Data!J128&amp;"&lt;/status&gt;&lt;events&gt;","")</f>
        <v/>
      </c>
      <c r="C128" t="str">
        <f ca="1">IF(Data!A128&lt;&gt;"","",IF(Data!B128&lt;&gt;"","&lt;event dueDate="""&amp;Data!B128&amp;""" event="""&amp;Data!C128&amp; IF(Data!D128="","",""" eventDate="""&amp;Data!D128) &amp;""" orgUnit="""&amp; VLOOKUP(Data!E128,Reference!$A$6:$B$7,2,FALSE) &amp;""" programStage="""&amp;VLOOKUP(Data!F128,Reference!$A$24:$B$31,2,FALSE)&amp;""" status="""&amp;Data!G128&amp;"""&gt;" &amp; IF(Data!H128="","","&lt;completedDate&gt;"&amp;Data!H128&amp;"&lt;/completedDate&gt;") &amp; IF(Data!B129&lt;&gt;"","&lt;/event&gt;",IF(Data!C129="","&lt;/event&gt;","")),""))</f>
        <v>&lt;event dueDate="2019-08-21" event="jwVRKpVkGK7" eventDate="2019-08-08" orgUnit="DiszpKrYNg8" programStage="K6REBmMIWw3" status="COMPLETED"&gt;&lt;completedDate&gt;2019-08-08&lt;/completedDate&gt;</v>
      </c>
      <c r="D128" t="str">
        <f ca="1">IF(Data!A128&lt;&gt;"","",IF(Data!B128&lt;&gt;"","",IF(Data!C128&lt;&gt;"",IF(Data!B127&lt;&gt;"","&lt;dataValues&gt;","") &amp; "&lt;dataValue dataElement="""&amp;VLOOKUP(Data!C128,Reference!$A$10:$B$21,2,FALSE)&amp;""" value="""&amp;Data!D128&amp;"""/&gt;" &amp; IF(Data!C129="","&lt;/dataValues&gt;&lt;/event&gt;",IF(Data!B129&lt;&gt;"","&lt;/dataValues&gt;&lt;/event&gt;","")),"")))</f>
        <v/>
      </c>
      <c r="E128" t="str">
        <f>IF(Data!C128&lt;&gt;"","",IF(Data!E128&lt;&gt;"","&lt;/events&gt;&lt;/enrollment&gt;&lt;/enrollments&gt;&lt;attributes&gt;&lt;attribute attribute=""xir1M6BCeKy"" displayName=""ANC ID number"" value="""&amp;Data!E128&amp;"""/&gt;",""))</f>
        <v/>
      </c>
      <c r="F128" t="str">
        <f>IF(Data!C128&lt;&gt;"","",IF(Data!F128&lt;&gt;"","&lt;/events&gt;&lt;/enrollment&gt;&lt;/enrollments&gt;&lt;attributes&gt;&lt;attribute attribute=""dcHt9acQAhW"" displayName=""Child health ID number""  value="""&amp;Data!F128&amp;"""/&gt;",""))</f>
        <v/>
      </c>
      <c r="G128" t="str">
        <f>IF(Data!C128&lt;&gt;"","",IF(Data!D128&lt;&gt;"","&lt;attribute attribute=""aR40kIqUVTV"" displayName=""Date of initiation into lifelong ART"" value="""&amp;Data!I128&amp;"""/&gt;&lt;attribute attribute=""Bv3XbmGMmrW"" displayName=""ART patient number""  value="""&amp;Data!D128&amp;"""/&gt;",""))</f>
        <v/>
      </c>
      <c r="H128" t="str">
        <f ca="1">IF(Data!H128="END","&lt;/attributes&gt;&lt;/trackedEntityInstance&gt;",IF(Data!B128="",IF(Data!H128&lt;&gt;"","&lt;/attributes&gt;&lt;relationships&gt;&lt;relationship&gt;&lt;relationshipName&gt;Mother to child&lt;/relationshipName&gt;&lt;relationshipType&gt;frS8ibCkbfN&lt;/relationshipType&gt;&lt;relationship&gt;"&amp; Data!H128 &amp; "&lt;/relationship&gt;&lt;from&gt;&lt;trackedEntityInstance trackedEntityInstance=""" &amp; Data!I128 &amp; """/&gt;&lt;/from&gt;&lt;to&gt;&lt;trackedEntityInstance trackedEntityInstance=""" &amp; Data!J128 &amp; """/&gt;&lt;/to&gt;&lt;/relationship&gt;&lt;/relationships&gt;&lt;/trackedEntityInstance&gt;",""),""))</f>
        <v/>
      </c>
    </row>
    <row r="129" spans="1:8" x14ac:dyDescent="0.3">
      <c r="A129" s="9" t="str">
        <f>IF(Data!A129&lt;&gt;"","&lt;trackedEntityInstance orgUnit="""&amp;VLOOKUP(Data!A129,Reference!$A$6:$B$7,2,FALSE)&amp;""" trackedEntityInstance="""&amp;Data!B129&amp;""" trackedEntityType="""&amp;VLOOKUP(Data!C129,Reference!$A$2:$C$3,3,FALSE)&amp;"""&gt;","")</f>
        <v/>
      </c>
      <c r="B129" t="str">
        <f>IF(Data!A129&lt;&gt;"","&lt;enrollments&gt;&lt;enrollment enrollment="""&amp;Data!E129&amp;""" orgUnit="""&amp; VLOOKUP(Data!D129,Reference!$A$6:$B$7,2,FALSE) &amp;""" program=""" &amp; VLOOKUP(Data!C129,Reference!$A$2:$C$3,2,FALSE) &amp; """&gt;&lt;enrollmentDate&gt;"&amp;Data!G129&amp;"&lt;/enrollmentDate&gt;&lt;incidentDate&gt;"&amp;Data!I129&amp;"&lt;/incidentDate&gt;&lt;status&gt;"&amp;Data!J129&amp;"&lt;/status&gt;&lt;events&gt;","")</f>
        <v/>
      </c>
      <c r="C129" t="str">
        <f>IF(Data!A129&lt;&gt;"","",IF(Data!B129&lt;&gt;"","&lt;event dueDate="""&amp;Data!B129&amp;""" event="""&amp;Data!C129&amp; IF(Data!D129="","",""" eventDate="""&amp;Data!D129) &amp;""" orgUnit="""&amp; VLOOKUP(Data!E129,Reference!$A$6:$B$7,2,FALSE) &amp;""" programStage="""&amp;VLOOKUP(Data!F129,Reference!$A$24:$B$31,2,FALSE)&amp;""" status="""&amp;Data!G129&amp;"""&gt;" &amp; IF(Data!H129="","","&lt;completedDate&gt;"&amp;Data!H129&amp;"&lt;/completedDate&gt;") &amp; IF(Data!B130&lt;&gt;"","&lt;/event&gt;",IF(Data!C130="","&lt;/event&gt;","")),""))</f>
        <v/>
      </c>
      <c r="D129" t="str">
        <f ca="1">IF(Data!A129&lt;&gt;"","",IF(Data!B129&lt;&gt;"","",IF(Data!C129&lt;&gt;"",IF(Data!B128&lt;&gt;"","&lt;dataValues&gt;","") &amp; "&lt;dataValue dataElement="""&amp;VLOOKUP(Data!C129,Reference!$A$10:$B$21,2,FALSE)&amp;""" value="""&amp;Data!D129&amp;"""/&gt;" &amp; IF(Data!C130="","&lt;/dataValues&gt;&lt;/event&gt;",IF(Data!B130&lt;&gt;"","&lt;/dataValues&gt;&lt;/event&gt;","")),"")))</f>
        <v>&lt;dataValues&gt;&lt;dataValue dataElement="opL9JMjeGpX" value="0"/&gt;</v>
      </c>
      <c r="E129" t="str">
        <f>IF(Data!C129&lt;&gt;"","",IF(Data!E129&lt;&gt;"","&lt;/events&gt;&lt;/enrollment&gt;&lt;/enrollments&gt;&lt;attributes&gt;&lt;attribute attribute=""xir1M6BCeKy"" displayName=""ANC ID number"" value="""&amp;Data!E129&amp;"""/&gt;",""))</f>
        <v/>
      </c>
      <c r="F129" t="str">
        <f>IF(Data!C129&lt;&gt;"","",IF(Data!F129&lt;&gt;"","&lt;/events&gt;&lt;/enrollment&gt;&lt;/enrollments&gt;&lt;attributes&gt;&lt;attribute attribute=""dcHt9acQAhW"" displayName=""Child health ID number""  value="""&amp;Data!F129&amp;"""/&gt;",""))</f>
        <v/>
      </c>
      <c r="G129" t="str">
        <f>IF(Data!C129&lt;&gt;"","",IF(Data!D129&lt;&gt;"","&lt;attribute attribute=""aR40kIqUVTV"" displayName=""Date of initiation into lifelong ART"" value="""&amp;Data!I129&amp;"""/&gt;&lt;attribute attribute=""Bv3XbmGMmrW"" displayName=""ART patient number""  value="""&amp;Data!D129&amp;"""/&gt;",""))</f>
        <v/>
      </c>
      <c r="H129" t="str">
        <f>IF(Data!H129="END","&lt;/attributes&gt;&lt;/trackedEntityInstance&gt;",IF(Data!B129="",IF(Data!H129&lt;&gt;"","&lt;/attributes&gt;&lt;relationships&gt;&lt;relationship&gt;&lt;relationshipName&gt;Mother to child&lt;/relationshipName&gt;&lt;relationshipType&gt;frS8ibCkbfN&lt;/relationshipType&gt;&lt;relationship&gt;"&amp; Data!H129 &amp; "&lt;/relationship&gt;&lt;from&gt;&lt;trackedEntityInstance trackedEntityInstance=""" &amp; Data!I129 &amp; """/&gt;&lt;/from&gt;&lt;to&gt;&lt;trackedEntityInstance trackedEntityInstance=""" &amp; Data!J129 &amp; """/&gt;&lt;/to&gt;&lt;/relationship&gt;&lt;/relationships&gt;&lt;/trackedEntityInstance&gt;",""),""))</f>
        <v/>
      </c>
    </row>
    <row r="130" spans="1:8" x14ac:dyDescent="0.3">
      <c r="A130" s="9" t="str">
        <f>IF(Data!A130&lt;&gt;"","&lt;trackedEntityInstance orgUnit="""&amp;VLOOKUP(Data!A130,Reference!$A$6:$B$7,2,FALSE)&amp;""" trackedEntityInstance="""&amp;Data!B130&amp;""" trackedEntityType="""&amp;VLOOKUP(Data!C130,Reference!$A$2:$C$3,3,FALSE)&amp;"""&gt;","")</f>
        <v/>
      </c>
      <c r="B130" t="str">
        <f>IF(Data!A130&lt;&gt;"","&lt;enrollments&gt;&lt;enrollment enrollment="""&amp;Data!E130&amp;""" orgUnit="""&amp; VLOOKUP(Data!D130,Reference!$A$6:$B$7,2,FALSE) &amp;""" program=""" &amp; VLOOKUP(Data!C130,Reference!$A$2:$C$3,2,FALSE) &amp; """&gt;&lt;enrollmentDate&gt;"&amp;Data!G130&amp;"&lt;/enrollmentDate&gt;&lt;incidentDate&gt;"&amp;Data!I130&amp;"&lt;/incidentDate&gt;&lt;status&gt;"&amp;Data!J130&amp;"&lt;/status&gt;&lt;events&gt;","")</f>
        <v/>
      </c>
      <c r="C130" t="str">
        <f>IF(Data!A130&lt;&gt;"","",IF(Data!B130&lt;&gt;"","&lt;event dueDate="""&amp;Data!B130&amp;""" event="""&amp;Data!C130&amp; IF(Data!D130="","",""" eventDate="""&amp;Data!D130) &amp;""" orgUnit="""&amp; VLOOKUP(Data!E130,Reference!$A$6:$B$7,2,FALSE) &amp;""" programStage="""&amp;VLOOKUP(Data!F130,Reference!$A$24:$B$31,2,FALSE)&amp;""" status="""&amp;Data!G130&amp;"""&gt;" &amp; IF(Data!H130="","","&lt;completedDate&gt;"&amp;Data!H130&amp;"&lt;/completedDate&gt;") &amp; IF(Data!B131&lt;&gt;"","&lt;/event&gt;",IF(Data!C131="","&lt;/event&gt;","")),""))</f>
        <v/>
      </c>
      <c r="D130" t="str">
        <f ca="1">IF(Data!A130&lt;&gt;"","",IF(Data!B130&lt;&gt;"","",IF(Data!C130&lt;&gt;"",IF(Data!B129&lt;&gt;"","&lt;dataValues&gt;","") &amp; "&lt;dataValue dataElement="""&amp;VLOOKUP(Data!C130,Reference!$A$10:$B$21,2,FALSE)&amp;""" value="""&amp;Data!D130&amp;"""/&gt;" &amp; IF(Data!C131="","&lt;/dataValues&gt;&lt;/event&gt;",IF(Data!B131&lt;&gt;"","&lt;/dataValues&gt;&lt;/event&gt;","")),"")))</f>
        <v>&lt;dataValue dataElement="Jr8zgBCEbtp" value="2"/&gt;&lt;/dataValues&gt;&lt;/event&gt;</v>
      </c>
      <c r="E130" t="str">
        <f>IF(Data!C130&lt;&gt;"","",IF(Data!E130&lt;&gt;"","&lt;/events&gt;&lt;/enrollment&gt;&lt;/enrollments&gt;&lt;attributes&gt;&lt;attribute attribute=""xir1M6BCeKy"" displayName=""ANC ID number"" value="""&amp;Data!E130&amp;"""/&gt;",""))</f>
        <v/>
      </c>
      <c r="F130" t="str">
        <f>IF(Data!C130&lt;&gt;"","",IF(Data!F130&lt;&gt;"","&lt;/events&gt;&lt;/enrollment&gt;&lt;/enrollments&gt;&lt;attributes&gt;&lt;attribute attribute=""dcHt9acQAhW"" displayName=""Child health ID number""  value="""&amp;Data!F130&amp;"""/&gt;",""))</f>
        <v/>
      </c>
      <c r="G130" t="str">
        <f>IF(Data!C130&lt;&gt;"","",IF(Data!D130&lt;&gt;"","&lt;attribute attribute=""aR40kIqUVTV"" displayName=""Date of initiation into lifelong ART"" value="""&amp;Data!I130&amp;"""/&gt;&lt;attribute attribute=""Bv3XbmGMmrW"" displayName=""ART patient number""  value="""&amp;Data!D130&amp;"""/&gt;",""))</f>
        <v/>
      </c>
      <c r="H130" t="str">
        <f>IF(Data!H130="END","&lt;/attributes&gt;&lt;/trackedEntityInstance&gt;",IF(Data!B130="",IF(Data!H130&lt;&gt;"","&lt;/attributes&gt;&lt;relationships&gt;&lt;relationship&gt;&lt;relationshipName&gt;Mother to child&lt;/relationshipName&gt;&lt;relationshipType&gt;frS8ibCkbfN&lt;/relationshipType&gt;&lt;relationship&gt;"&amp; Data!H130 &amp; "&lt;/relationship&gt;&lt;from&gt;&lt;trackedEntityInstance trackedEntityInstance=""" &amp; Data!I130 &amp; """/&gt;&lt;/from&gt;&lt;to&gt;&lt;trackedEntityInstance trackedEntityInstance=""" &amp; Data!J130 &amp; """/&gt;&lt;/to&gt;&lt;/relationship&gt;&lt;/relationships&gt;&lt;/trackedEntityInstance&gt;",""),""))</f>
        <v/>
      </c>
    </row>
    <row r="131" spans="1:8" x14ac:dyDescent="0.3">
      <c r="A131" s="9" t="str">
        <f>IF(Data!A131&lt;&gt;"","&lt;trackedEntityInstance orgUnit="""&amp;VLOOKUP(Data!A131,Reference!$A$6:$B$7,2,FALSE)&amp;""" trackedEntityInstance="""&amp;Data!B131&amp;""" trackedEntityType="""&amp;VLOOKUP(Data!C131,Reference!$A$2:$C$3,3,FALSE)&amp;"""&gt;","")</f>
        <v/>
      </c>
      <c r="B131" t="str">
        <f>IF(Data!A131&lt;&gt;"","&lt;enrollments&gt;&lt;enrollment enrollment="""&amp;Data!E131&amp;""" orgUnit="""&amp; VLOOKUP(Data!D131,Reference!$A$6:$B$7,2,FALSE) &amp;""" program=""" &amp; VLOOKUP(Data!C131,Reference!$A$2:$C$3,2,FALSE) &amp; """&gt;&lt;enrollmentDate&gt;"&amp;Data!G131&amp;"&lt;/enrollmentDate&gt;&lt;incidentDate&gt;"&amp;Data!I131&amp;"&lt;/incidentDate&gt;&lt;status&gt;"&amp;Data!J131&amp;"&lt;/status&gt;&lt;events&gt;","")</f>
        <v/>
      </c>
      <c r="C131" t="str">
        <f ca="1">IF(Data!A131&lt;&gt;"","",IF(Data!B131&lt;&gt;"","&lt;event dueDate="""&amp;Data!B131&amp;""" event="""&amp;Data!C131&amp; IF(Data!D131="","",""" eventDate="""&amp;Data!D131) &amp;""" orgUnit="""&amp; VLOOKUP(Data!E131,Reference!$A$6:$B$7,2,FALSE) &amp;""" programStage="""&amp;VLOOKUP(Data!F131,Reference!$A$24:$B$31,2,FALSE)&amp;""" status="""&amp;Data!G131&amp;"""&gt;" &amp; IF(Data!H131="","","&lt;completedDate&gt;"&amp;Data!H131&amp;"&lt;/completedDate&gt;") &amp; IF(Data!B132&lt;&gt;"","&lt;/event&gt;",IF(Data!C132="","&lt;/event&gt;","")),""))</f>
        <v>&lt;event dueDate="2020-02-06" event="CCAfpajG6eh" orgUnit="DiszpKrYNg8" programStage="K6REBmMIWw3" status="SCHEDULE"&gt;&lt;/event&gt;</v>
      </c>
      <c r="D131" t="str">
        <f ca="1">IF(Data!A131&lt;&gt;"","",IF(Data!B131&lt;&gt;"","",IF(Data!C131&lt;&gt;"",IF(Data!B130&lt;&gt;"","&lt;dataValues&gt;","") &amp; "&lt;dataValue dataElement="""&amp;VLOOKUP(Data!C131,Reference!$A$10:$B$21,2,FALSE)&amp;""" value="""&amp;Data!D131&amp;"""/&gt;" &amp; IF(Data!C132="","&lt;/dataValues&gt;&lt;/event&gt;",IF(Data!B132&lt;&gt;"","&lt;/dataValues&gt;&lt;/event&gt;","")),"")))</f>
        <v/>
      </c>
      <c r="E131" t="str">
        <f>IF(Data!C131&lt;&gt;"","",IF(Data!E131&lt;&gt;"","&lt;/events&gt;&lt;/enrollment&gt;&lt;/enrollments&gt;&lt;attributes&gt;&lt;attribute attribute=""xir1M6BCeKy"" displayName=""ANC ID number"" value="""&amp;Data!E131&amp;"""/&gt;",""))</f>
        <v/>
      </c>
      <c r="F131" t="str">
        <f>IF(Data!C131&lt;&gt;"","",IF(Data!F131&lt;&gt;"","&lt;/events&gt;&lt;/enrollment&gt;&lt;/enrollments&gt;&lt;attributes&gt;&lt;attribute attribute=""dcHt9acQAhW"" displayName=""Child health ID number""  value="""&amp;Data!F131&amp;"""/&gt;",""))</f>
        <v/>
      </c>
      <c r="G131" t="str">
        <f>IF(Data!C131&lt;&gt;"","",IF(Data!D131&lt;&gt;"","&lt;attribute attribute=""aR40kIqUVTV"" displayName=""Date of initiation into lifelong ART"" value="""&amp;Data!I131&amp;"""/&gt;&lt;attribute attribute=""Bv3XbmGMmrW"" displayName=""ART patient number""  value="""&amp;Data!D131&amp;"""/&gt;",""))</f>
        <v/>
      </c>
      <c r="H131" t="str">
        <f ca="1">IF(Data!H131="END","&lt;/attributes&gt;&lt;/trackedEntityInstance&gt;",IF(Data!B131="",IF(Data!H131&lt;&gt;"","&lt;/attributes&gt;&lt;relationships&gt;&lt;relationship&gt;&lt;relationshipName&gt;Mother to child&lt;/relationshipName&gt;&lt;relationshipType&gt;frS8ibCkbfN&lt;/relationshipType&gt;&lt;relationship&gt;"&amp; Data!H131 &amp; "&lt;/relationship&gt;&lt;from&gt;&lt;trackedEntityInstance trackedEntityInstance=""" &amp; Data!I131 &amp; """/&gt;&lt;/from&gt;&lt;to&gt;&lt;trackedEntityInstance trackedEntityInstance=""" &amp; Data!J131 &amp; """/&gt;&lt;/to&gt;&lt;/relationship&gt;&lt;/relationships&gt;&lt;/trackedEntityInstance&gt;",""),""))</f>
        <v/>
      </c>
    </row>
    <row r="132" spans="1:8" x14ac:dyDescent="0.3">
      <c r="A132" s="9" t="str">
        <f>IF(Data!A132&lt;&gt;"","&lt;trackedEntityInstance orgUnit="""&amp;VLOOKUP(Data!A132,Reference!$A$6:$B$7,2,FALSE)&amp;""" trackedEntityInstance="""&amp;Data!B132&amp;""" trackedEntityType="""&amp;VLOOKUP(Data!C132,Reference!$A$2:$C$3,3,FALSE)&amp;"""&gt;","")</f>
        <v/>
      </c>
      <c r="B132" t="str">
        <f>IF(Data!A132&lt;&gt;"","&lt;enrollments&gt;&lt;enrollment enrollment="""&amp;Data!E132&amp;""" orgUnit="""&amp; VLOOKUP(Data!D132,Reference!$A$6:$B$7,2,FALSE) &amp;""" program=""" &amp; VLOOKUP(Data!C132,Reference!$A$2:$C$3,2,FALSE) &amp; """&gt;&lt;enrollmentDate&gt;"&amp;Data!G132&amp;"&lt;/enrollmentDate&gt;&lt;incidentDate&gt;"&amp;Data!I132&amp;"&lt;/incidentDate&gt;&lt;status&gt;"&amp;Data!J132&amp;"&lt;/status&gt;&lt;events&gt;","")</f>
        <v/>
      </c>
      <c r="C132" t="str">
        <f>IF(Data!A132&lt;&gt;"","",IF(Data!B132&lt;&gt;"","&lt;event dueDate="""&amp;Data!B132&amp;""" event="""&amp;Data!C132&amp; IF(Data!D132="","",""" eventDate="""&amp;Data!D132) &amp;""" orgUnit="""&amp; VLOOKUP(Data!E132,Reference!$A$6:$B$7,2,FALSE) &amp;""" programStage="""&amp;VLOOKUP(Data!F132,Reference!$A$24:$B$31,2,FALSE)&amp;""" status="""&amp;Data!G132&amp;"""&gt;" &amp; IF(Data!H132="","","&lt;completedDate&gt;"&amp;Data!H132&amp;"&lt;/completedDate&gt;") &amp; IF(Data!B133&lt;&gt;"","&lt;/event&gt;",IF(Data!C133="","&lt;/event&gt;","")),""))</f>
        <v/>
      </c>
      <c r="D132" t="str">
        <f>IF(Data!A132&lt;&gt;"","",IF(Data!B132&lt;&gt;"","",IF(Data!C132&lt;&gt;"",IF(Data!B131&lt;&gt;"","&lt;dataValues&gt;","") &amp; "&lt;dataValue dataElement="""&amp;VLOOKUP(Data!C132,Reference!$A$10:$B$21,2,FALSE)&amp;""" value="""&amp;Data!D132&amp;"""/&gt;" &amp; IF(Data!C133="","&lt;/dataValues&gt;&lt;/event&gt;",IF(Data!B133&lt;&gt;"","&lt;/dataValues&gt;&lt;/event&gt;","")),"")))</f>
        <v/>
      </c>
      <c r="E132" t="str">
        <f>IF(Data!C132&lt;&gt;"","",IF(Data!E132&lt;&gt;"","&lt;/events&gt;&lt;/enrollment&gt;&lt;/enrollments&gt;&lt;attributes&gt;&lt;attribute attribute=""xir1M6BCeKy"" displayName=""ANC ID number"" value="""&amp;Data!E132&amp;"""/&gt;",""))</f>
        <v/>
      </c>
      <c r="F132" t="str">
        <f>IF(Data!C132&lt;&gt;"","",IF(Data!F132&lt;&gt;"","&lt;/events&gt;&lt;/enrollment&gt;&lt;/enrollments&gt;&lt;attributes&gt;&lt;attribute attribute=""dcHt9acQAhW"" displayName=""Child health ID number""  value="""&amp;Data!F132&amp;"""/&gt;",""))</f>
        <v>&lt;/events&gt;&lt;/enrollment&gt;&lt;/enrollments&gt;&lt;attributes&gt;&lt;attribute attribute="dcHt9acQAhW" displayName="Child health ID number"  value="2019-C04"/&gt;</v>
      </c>
      <c r="G132" t="str">
        <f>IF(Data!C132&lt;&gt;"","",IF(Data!D132&lt;&gt;"","&lt;attribute attribute=""aR40kIqUVTV"" displayName=""Date of initiation into lifelong ART"" value="""&amp;Data!I132&amp;"""/&gt;&lt;attribute attribute=""Bv3XbmGMmrW"" displayName=""ART patient number""  value="""&amp;Data!D132&amp;"""/&gt;",""))</f>
        <v/>
      </c>
      <c r="H132" t="str">
        <f>IF(Data!H132="END","&lt;/attributes&gt;&lt;/trackedEntityInstance&gt;",IF(Data!B132="",IF(Data!H132&lt;&gt;"","&lt;/attributes&gt;&lt;relationships&gt;&lt;relationship&gt;&lt;relationshipName&gt;Mother to child&lt;/relationshipName&gt;&lt;relationshipType&gt;frS8ibCkbfN&lt;/relationshipType&gt;&lt;relationship&gt;"&amp; Data!H132 &amp; "&lt;/relationship&gt;&lt;from&gt;&lt;trackedEntityInstance trackedEntityInstance=""" &amp; Data!I132 &amp; """/&gt;&lt;/from&gt;&lt;to&gt;&lt;trackedEntityInstance trackedEntityInstance=""" &amp; Data!J132 &amp; """/&gt;&lt;/to&gt;&lt;/relationship&gt;&lt;/relationships&gt;&lt;/trackedEntityInstance&gt;",""),""))</f>
        <v/>
      </c>
    </row>
    <row r="133" spans="1:8" x14ac:dyDescent="0.3">
      <c r="A133" s="9" t="str">
        <f>IF(Data!A133&lt;&gt;"","&lt;trackedEntityInstance orgUnit="""&amp;VLOOKUP(Data!A133,Reference!$A$6:$B$7,2,FALSE)&amp;""" trackedEntityInstance="""&amp;Data!B133&amp;""" trackedEntityType="""&amp;VLOOKUP(Data!C133,Reference!$A$2:$C$3,3,FALSE)&amp;"""&gt;","")</f>
        <v/>
      </c>
      <c r="B133" t="str">
        <f>IF(Data!A133&lt;&gt;"","&lt;enrollments&gt;&lt;enrollment enrollment="""&amp;Data!E133&amp;""" orgUnit="""&amp; VLOOKUP(Data!D133,Reference!$A$6:$B$7,2,FALSE) &amp;""" program=""" &amp; VLOOKUP(Data!C133,Reference!$A$2:$C$3,2,FALSE) &amp; """&gt;&lt;enrollmentDate&gt;"&amp;Data!G133&amp;"&lt;/enrollmentDate&gt;&lt;incidentDate&gt;"&amp;Data!I133&amp;"&lt;/incidentDate&gt;&lt;status&gt;"&amp;Data!J133&amp;"&lt;/status&gt;&lt;events&gt;","")</f>
        <v/>
      </c>
      <c r="C133" t="str">
        <f>IF(Data!A133&lt;&gt;"","",IF(Data!B133&lt;&gt;"","&lt;event dueDate="""&amp;Data!B133&amp;""" event="""&amp;Data!C133&amp; IF(Data!D133="","",""" eventDate="""&amp;Data!D133) &amp;""" orgUnit="""&amp; VLOOKUP(Data!E133,Reference!$A$6:$B$7,2,FALSE) &amp;""" programStage="""&amp;VLOOKUP(Data!F133,Reference!$A$24:$B$31,2,FALSE)&amp;""" status="""&amp;Data!G133&amp;"""&gt;" &amp; IF(Data!H133="","","&lt;completedDate&gt;"&amp;Data!H133&amp;"&lt;/completedDate&gt;") &amp; IF(Data!B134&lt;&gt;"","&lt;/event&gt;",IF(Data!C134="","&lt;/event&gt;","")),""))</f>
        <v/>
      </c>
      <c r="D133" t="str">
        <f>IF(Data!A133&lt;&gt;"","",IF(Data!B133&lt;&gt;"","",IF(Data!C133&lt;&gt;"",IF(Data!B132&lt;&gt;"","&lt;dataValues&gt;","") &amp; "&lt;dataValue dataElement="""&amp;VLOOKUP(Data!C133,Reference!$A$10:$B$21,2,FALSE)&amp;""" value="""&amp;Data!D133&amp;"""/&gt;" &amp; IF(Data!C134="","&lt;/dataValues&gt;&lt;/event&gt;",IF(Data!B134&lt;&gt;"","&lt;/dataValues&gt;&lt;/event&gt;","")),"")))</f>
        <v/>
      </c>
      <c r="E133" t="str">
        <f>IF(Data!C133&lt;&gt;"","",IF(Data!E133&lt;&gt;"","&lt;/events&gt;&lt;/enrollment&gt;&lt;/enrollments&gt;&lt;attributes&gt;&lt;attribute attribute=""xir1M6BCeKy"" displayName=""ANC ID number"" value="""&amp;Data!E133&amp;"""/&gt;",""))</f>
        <v/>
      </c>
      <c r="F133" t="str">
        <f>IF(Data!C133&lt;&gt;"","",IF(Data!F133&lt;&gt;"","&lt;/events&gt;&lt;/enrollment&gt;&lt;/enrollments&gt;&lt;attributes&gt;&lt;attribute attribute=""dcHt9acQAhW"" displayName=""Child health ID number""  value="""&amp;Data!F133&amp;"""/&gt;",""))</f>
        <v/>
      </c>
      <c r="G133" t="str">
        <f>IF(Data!C133&lt;&gt;"","",IF(Data!D133&lt;&gt;"","&lt;attribute attribute=""aR40kIqUVTV"" displayName=""Date of initiation into lifelong ART"" value="""&amp;Data!I133&amp;"""/&gt;&lt;attribute attribute=""Bv3XbmGMmrW"" displayName=""ART patient number""  value="""&amp;Data!D133&amp;"""/&gt;",""))</f>
        <v/>
      </c>
      <c r="H133" t="str">
        <f>IF(Data!H133="END","&lt;/attributes&gt;&lt;/trackedEntityInstance&gt;",IF(Data!B133="",IF(Data!H133&lt;&gt;"","&lt;/attributes&gt;&lt;relationships&gt;&lt;relationship&gt;&lt;relationshipName&gt;Mother to child&lt;/relationshipName&gt;&lt;relationshipType&gt;frS8ibCkbfN&lt;/relationshipType&gt;&lt;relationship&gt;"&amp; Data!H133 &amp; "&lt;/relationship&gt;&lt;from&gt;&lt;trackedEntityInstance trackedEntityInstance=""" &amp; Data!I133 &amp; """/&gt;&lt;/from&gt;&lt;to&gt;&lt;trackedEntityInstance trackedEntityInstance=""" &amp; Data!J133 &amp; """/&gt;&lt;/to&gt;&lt;/relationship&gt;&lt;/relationships&gt;&lt;/trackedEntityInstance&gt;",""),""))</f>
        <v>&lt;/attributes&gt;&lt;/trackedEntityInstance&gt;</v>
      </c>
    </row>
    <row r="134" spans="1:8" x14ac:dyDescent="0.3">
      <c r="A134" s="9" t="str">
        <f>IF(Data!A134&lt;&gt;"","&lt;trackedEntityInstance orgUnit="""&amp;VLOOKUP(Data!A134,Reference!$A$6:$B$7,2,FALSE)&amp;""" trackedEntityInstance="""&amp;Data!B134&amp;""" trackedEntityType="""&amp;VLOOKUP(Data!C134,Reference!$A$2:$C$3,3,FALSE)&amp;"""&gt;","")</f>
        <v/>
      </c>
      <c r="B134" t="str">
        <f>IF(Data!A134&lt;&gt;"","&lt;enrollments&gt;&lt;enrollment enrollment="""&amp;Data!E134&amp;""" orgUnit="""&amp; VLOOKUP(Data!D134,Reference!$A$6:$B$7,2,FALSE) &amp;""" program=""" &amp; VLOOKUP(Data!C134,Reference!$A$2:$C$3,2,FALSE) &amp; """&gt;&lt;enrollmentDate&gt;"&amp;Data!G134&amp;"&lt;/enrollmentDate&gt;&lt;incidentDate&gt;"&amp;Data!I134&amp;"&lt;/incidentDate&gt;&lt;status&gt;"&amp;Data!J134&amp;"&lt;/status&gt;&lt;events&gt;","")</f>
        <v/>
      </c>
      <c r="C134" t="str">
        <f>IF(Data!A134&lt;&gt;"","",IF(Data!B134&lt;&gt;"","&lt;event dueDate="""&amp;Data!B134&amp;""" event="""&amp;Data!C134&amp; IF(Data!D134="","",""" eventDate="""&amp;Data!D134) &amp;""" orgUnit="""&amp; VLOOKUP(Data!E134,Reference!$A$6:$B$7,2,FALSE) &amp;""" programStage="""&amp;VLOOKUP(Data!F134,Reference!$A$24:$B$31,2,FALSE)&amp;""" status="""&amp;Data!G134&amp;"""&gt;" &amp; IF(Data!H134="","","&lt;completedDate&gt;"&amp;Data!H134&amp;"&lt;/completedDate&gt;") &amp; IF(Data!B135&lt;&gt;"","&lt;/event&gt;",IF(Data!C135="","&lt;/event&gt;","")),""))</f>
        <v/>
      </c>
      <c r="D134" t="str">
        <f>IF(Data!A134&lt;&gt;"","",IF(Data!B134&lt;&gt;"","",IF(Data!C134&lt;&gt;"",IF(Data!B133&lt;&gt;"","&lt;dataValues&gt;","") &amp; "&lt;dataValue dataElement="""&amp;VLOOKUP(Data!C134,Reference!$A$10:$B$21,2,FALSE)&amp;""" value="""&amp;Data!D134&amp;"""/&gt;" &amp; IF(Data!C135="","&lt;/dataValues&gt;&lt;/event&gt;",IF(Data!B135&lt;&gt;"","&lt;/dataValues&gt;&lt;/event&gt;","")),"")))</f>
        <v/>
      </c>
      <c r="E134" t="str">
        <f>IF(Data!C134&lt;&gt;"","",IF(Data!E134&lt;&gt;"","&lt;/events&gt;&lt;/enrollment&gt;&lt;/enrollments&gt;&lt;attributes&gt;&lt;attribute attribute=""xir1M6BCeKy"" displayName=""ANC ID number"" value="""&amp;Data!E134&amp;"""/&gt;",""))</f>
        <v/>
      </c>
      <c r="F134" t="str">
        <f>IF(Data!C134&lt;&gt;"","",IF(Data!F134&lt;&gt;"","&lt;/events&gt;&lt;/enrollment&gt;&lt;/enrollments&gt;&lt;attributes&gt;&lt;attribute attribute=""dcHt9acQAhW"" displayName=""Child health ID number""  value="""&amp;Data!F134&amp;"""/&gt;",""))</f>
        <v/>
      </c>
      <c r="G134" t="str">
        <f>IF(Data!C134&lt;&gt;"","",IF(Data!D134&lt;&gt;"","&lt;attribute attribute=""aR40kIqUVTV"" displayName=""Date of initiation into lifelong ART"" value="""&amp;Data!I134&amp;"""/&gt;&lt;attribute attribute=""Bv3XbmGMmrW"" displayName=""ART patient number""  value="""&amp;Data!D134&amp;"""/&gt;",""))</f>
        <v/>
      </c>
      <c r="H134" t="str">
        <f>IF(Data!H134="END","&lt;/attributes&gt;&lt;/trackedEntityInstance&gt;",IF(Data!B134="",IF(Data!H134&lt;&gt;"","&lt;/attributes&gt;&lt;relationships&gt;&lt;relationship&gt;&lt;relationshipName&gt;Mother to child&lt;/relationshipName&gt;&lt;relationshipType&gt;frS8ibCkbfN&lt;/relationshipType&gt;&lt;relationship&gt;"&amp; Data!H134 &amp; "&lt;/relationship&gt;&lt;from&gt;&lt;trackedEntityInstance trackedEntityInstance=""" &amp; Data!I134 &amp; """/&gt;&lt;/from&gt;&lt;to&gt;&lt;trackedEntityInstance trackedEntityInstance=""" &amp; Data!J134 &amp; """/&gt;&lt;/to&gt;&lt;/relationship&gt;&lt;/relationships&gt;&lt;/trackedEntityInstance&gt;",""),""))</f>
        <v/>
      </c>
    </row>
    <row r="135" spans="1:8" x14ac:dyDescent="0.3">
      <c r="A135" s="9" t="str">
        <f>IF(Data!A135&lt;&gt;"","&lt;trackedEntityInstance orgUnit="""&amp;VLOOKUP(Data!A135,Reference!$A$6:$B$7,2,FALSE)&amp;""" trackedEntityInstance="""&amp;Data!B135&amp;""" trackedEntityType="""&amp;VLOOKUP(Data!C135,Reference!$A$2:$C$3,3,FALSE)&amp;"""&gt;","")</f>
        <v>&lt;trackedEntityInstance orgUnit="DiszpKrYNg8" trackedEntityInstance="dZdsrTxVmEj" trackedEntityType="itdPJqKREKl"&gt;</v>
      </c>
      <c r="B135" t="str">
        <f ca="1">IF(Data!A135&lt;&gt;"","&lt;enrollments&gt;&lt;enrollment enrollment="""&amp;Data!E135&amp;""" orgUnit="""&amp; VLOOKUP(Data!D135,Reference!$A$6:$B$7,2,FALSE) &amp;""" program=""" &amp; VLOOKUP(Data!C135,Reference!$A$2:$C$3,2,FALSE) &amp; """&gt;&lt;enrollmentDate&gt;"&amp;Data!G135&amp;"&lt;/enrollmentDate&gt;&lt;incidentDate&gt;"&amp;Data!I135&amp;"&lt;/incidentDate&gt;&lt;status&gt;"&amp;Data!J135&amp;"&lt;/status&gt;&lt;events&gt;","")</f>
        <v>&lt;enrollments&gt;&lt;enrollment enrollment="zQzBhkoz1Pu" orgUnit="DiszpKrYNg8" program="Uoor5hwdr8l"&gt;&lt;enrollmentDate&gt;2019-08-01&lt;/enrollmentDate&gt;&lt;incidentDate&gt;2019-03-22&lt;/incidentDate&gt;&lt;status&gt;ACTIVE&lt;/status&gt;&lt;events&gt;</v>
      </c>
      <c r="C135" t="str">
        <f>IF(Data!A135&lt;&gt;"","",IF(Data!B135&lt;&gt;"","&lt;event dueDate="""&amp;Data!B135&amp;""" event="""&amp;Data!C135&amp; IF(Data!D135="","",""" eventDate="""&amp;Data!D135) &amp;""" orgUnit="""&amp; VLOOKUP(Data!E135,Reference!$A$6:$B$7,2,FALSE) &amp;""" programStage="""&amp;VLOOKUP(Data!F135,Reference!$A$24:$B$31,2,FALSE)&amp;""" status="""&amp;Data!G135&amp;"""&gt;" &amp; IF(Data!H135="","","&lt;completedDate&gt;"&amp;Data!H135&amp;"&lt;/completedDate&gt;") &amp; IF(Data!B136&lt;&gt;"","&lt;/event&gt;",IF(Data!C136="","&lt;/event&gt;","")),""))</f>
        <v/>
      </c>
      <c r="D135" t="str">
        <f>IF(Data!A135&lt;&gt;"","",IF(Data!B135&lt;&gt;"","",IF(Data!C135&lt;&gt;"",IF(Data!B134&lt;&gt;"","&lt;dataValues&gt;","") &amp; "&lt;dataValue dataElement="""&amp;VLOOKUP(Data!C135,Reference!$A$10:$B$21,2,FALSE)&amp;""" value="""&amp;Data!D135&amp;"""/&gt;" &amp; IF(Data!C136="","&lt;/dataValues&gt;&lt;/event&gt;",IF(Data!B136&lt;&gt;"","&lt;/dataValues&gt;&lt;/event&gt;","")),"")))</f>
        <v/>
      </c>
      <c r="E135" t="str">
        <f>IF(Data!C135&lt;&gt;"","",IF(Data!E135&lt;&gt;"","&lt;/events&gt;&lt;/enrollment&gt;&lt;/enrollments&gt;&lt;attributes&gt;&lt;attribute attribute=""xir1M6BCeKy"" displayName=""ANC ID number"" value="""&amp;Data!E135&amp;"""/&gt;",""))</f>
        <v/>
      </c>
      <c r="F135" t="str">
        <f>IF(Data!C135&lt;&gt;"","",IF(Data!F135&lt;&gt;"","&lt;/events&gt;&lt;/enrollment&gt;&lt;/enrollments&gt;&lt;attributes&gt;&lt;attribute attribute=""dcHt9acQAhW"" displayName=""Child health ID number""  value="""&amp;Data!F135&amp;"""/&gt;",""))</f>
        <v/>
      </c>
      <c r="G135" t="str">
        <f>IF(Data!C135&lt;&gt;"","",IF(Data!D135&lt;&gt;"","&lt;attribute attribute=""aR40kIqUVTV"" displayName=""Date of initiation into lifelong ART"" value="""&amp;Data!I135&amp;"""/&gt;&lt;attribute attribute=""Bv3XbmGMmrW"" displayName=""ART patient number""  value="""&amp;Data!D135&amp;"""/&gt;",""))</f>
        <v/>
      </c>
      <c r="H135" t="str">
        <f>IF(Data!H135="END","&lt;/attributes&gt;&lt;/trackedEntityInstance&gt;",IF(Data!B135="",IF(Data!H135&lt;&gt;"","&lt;/attributes&gt;&lt;relationships&gt;&lt;relationship&gt;&lt;relationshipName&gt;Mother to child&lt;/relationshipName&gt;&lt;relationshipType&gt;frS8ibCkbfN&lt;/relationshipType&gt;&lt;relationship&gt;"&amp; Data!H135 &amp; "&lt;/relationship&gt;&lt;from&gt;&lt;trackedEntityInstance trackedEntityInstance=""" &amp; Data!I135 &amp; """/&gt;&lt;/from&gt;&lt;to&gt;&lt;trackedEntityInstance trackedEntityInstance=""" &amp; Data!J135 &amp; """/&gt;&lt;/to&gt;&lt;/relationship&gt;&lt;/relationships&gt;&lt;/trackedEntityInstance&gt;",""),""))</f>
        <v/>
      </c>
    </row>
    <row r="136" spans="1:8" x14ac:dyDescent="0.3">
      <c r="A136" s="9" t="str">
        <f>IF(Data!A136&lt;&gt;"","&lt;trackedEntityInstance orgUnit="""&amp;VLOOKUP(Data!A136,Reference!$A$6:$B$7,2,FALSE)&amp;""" trackedEntityInstance="""&amp;Data!B136&amp;""" trackedEntityType="""&amp;VLOOKUP(Data!C136,Reference!$A$2:$C$3,3,FALSE)&amp;"""&gt;","")</f>
        <v/>
      </c>
      <c r="B136" t="str">
        <f>IF(Data!A136&lt;&gt;"","&lt;enrollments&gt;&lt;enrollment enrollment="""&amp;Data!E136&amp;""" orgUnit="""&amp; VLOOKUP(Data!D136,Reference!$A$6:$B$7,2,FALSE) &amp;""" program=""" &amp; VLOOKUP(Data!C136,Reference!$A$2:$C$3,2,FALSE) &amp; """&gt;&lt;enrollmentDate&gt;"&amp;Data!G136&amp;"&lt;/enrollmentDate&gt;&lt;incidentDate&gt;"&amp;Data!I136&amp;"&lt;/incidentDate&gt;&lt;status&gt;"&amp;Data!J136&amp;"&lt;/status&gt;&lt;events&gt;","")</f>
        <v/>
      </c>
      <c r="C136" t="str">
        <f ca="1">IF(Data!A136&lt;&gt;"","",IF(Data!B136&lt;&gt;"","&lt;event dueDate="""&amp;Data!B136&amp;""" event="""&amp;Data!C136&amp; IF(Data!D136="","",""" eventDate="""&amp;Data!D136) &amp;""" orgUnit="""&amp; VLOOKUP(Data!E136,Reference!$A$6:$B$7,2,FALSE) &amp;""" programStage="""&amp;VLOOKUP(Data!F136,Reference!$A$24:$B$31,2,FALSE)&amp;""" status="""&amp;Data!G136&amp;"""&gt;" &amp; IF(Data!H136="","","&lt;completedDate&gt;"&amp;Data!H136&amp;"&lt;/completedDate&gt;") &amp; IF(Data!B137&lt;&gt;"","&lt;/event&gt;",IF(Data!C137="","&lt;/event&gt;","")),""))</f>
        <v>&lt;event dueDate="2019-08-01" event="vnbLIQD3fbB" eventDate="2019-08-01" orgUnit="DiszpKrYNg8" programStage="ArQwGycUDjE" status="COMPLETED"&gt;&lt;completedDate&gt;2019-08-01&lt;/completedDate&gt;</v>
      </c>
      <c r="D136" t="str">
        <f ca="1">IF(Data!A136&lt;&gt;"","",IF(Data!B136&lt;&gt;"","",IF(Data!C136&lt;&gt;"",IF(Data!B135&lt;&gt;"","&lt;dataValues&gt;","") &amp; "&lt;dataValue dataElement="""&amp;VLOOKUP(Data!C136,Reference!$A$10:$B$21,2,FALSE)&amp;""" value="""&amp;Data!D136&amp;"""/&gt;" &amp; IF(Data!C137="","&lt;/dataValues&gt;&lt;/event&gt;",IF(Data!B137&lt;&gt;"","&lt;/dataValues&gt;&lt;/event&gt;","")),"")))</f>
        <v/>
      </c>
      <c r="E136" t="str">
        <f>IF(Data!C136&lt;&gt;"","",IF(Data!E136&lt;&gt;"","&lt;/events&gt;&lt;/enrollment&gt;&lt;/enrollments&gt;&lt;attributes&gt;&lt;attribute attribute=""xir1M6BCeKy"" displayName=""ANC ID number"" value="""&amp;Data!E136&amp;"""/&gt;",""))</f>
        <v/>
      </c>
      <c r="F136" t="str">
        <f>IF(Data!C136&lt;&gt;"","",IF(Data!F136&lt;&gt;"","&lt;/events&gt;&lt;/enrollment&gt;&lt;/enrollments&gt;&lt;attributes&gt;&lt;attribute attribute=""dcHt9acQAhW"" displayName=""Child health ID number""  value="""&amp;Data!F136&amp;"""/&gt;",""))</f>
        <v/>
      </c>
      <c r="G136" t="str">
        <f>IF(Data!C136&lt;&gt;"","",IF(Data!D136&lt;&gt;"","&lt;attribute attribute=""aR40kIqUVTV"" displayName=""Date of initiation into lifelong ART"" value="""&amp;Data!I136&amp;"""/&gt;&lt;attribute attribute=""Bv3XbmGMmrW"" displayName=""ART patient number""  value="""&amp;Data!D136&amp;"""/&gt;",""))</f>
        <v/>
      </c>
      <c r="H136" t="str">
        <f ca="1">IF(Data!H136="END","&lt;/attributes&gt;&lt;/trackedEntityInstance&gt;",IF(Data!B136="",IF(Data!H136&lt;&gt;"","&lt;/attributes&gt;&lt;relationships&gt;&lt;relationship&gt;&lt;relationshipName&gt;Mother to child&lt;/relationshipName&gt;&lt;relationshipType&gt;frS8ibCkbfN&lt;/relationshipType&gt;&lt;relationship&gt;"&amp; Data!H136 &amp; "&lt;/relationship&gt;&lt;from&gt;&lt;trackedEntityInstance trackedEntityInstance=""" &amp; Data!I136 &amp; """/&gt;&lt;/from&gt;&lt;to&gt;&lt;trackedEntityInstance trackedEntityInstance=""" &amp; Data!J136 &amp; """/&gt;&lt;/to&gt;&lt;/relationship&gt;&lt;/relationships&gt;&lt;/trackedEntityInstance&gt;",""),""))</f>
        <v/>
      </c>
    </row>
    <row r="137" spans="1:8" x14ac:dyDescent="0.3">
      <c r="A137" s="9" t="str">
        <f>IF(Data!A137&lt;&gt;"","&lt;trackedEntityInstance orgUnit="""&amp;VLOOKUP(Data!A137,Reference!$A$6:$B$7,2,FALSE)&amp;""" trackedEntityInstance="""&amp;Data!B137&amp;""" trackedEntityType="""&amp;VLOOKUP(Data!C137,Reference!$A$2:$C$3,3,FALSE)&amp;"""&gt;","")</f>
        <v/>
      </c>
      <c r="B137" t="str">
        <f>IF(Data!A137&lt;&gt;"","&lt;enrollments&gt;&lt;enrollment enrollment="""&amp;Data!E137&amp;""" orgUnit="""&amp; VLOOKUP(Data!D137,Reference!$A$6:$B$7,2,FALSE) &amp;""" program=""" &amp; VLOOKUP(Data!C137,Reference!$A$2:$C$3,2,FALSE) &amp; """&gt;&lt;enrollmentDate&gt;"&amp;Data!G137&amp;"&lt;/enrollmentDate&gt;&lt;incidentDate&gt;"&amp;Data!I137&amp;"&lt;/incidentDate&gt;&lt;status&gt;"&amp;Data!J137&amp;"&lt;/status&gt;&lt;events&gt;","")</f>
        <v/>
      </c>
      <c r="C137" t="str">
        <f>IF(Data!A137&lt;&gt;"","",IF(Data!B137&lt;&gt;"","&lt;event dueDate="""&amp;Data!B137&amp;""" event="""&amp;Data!C137&amp; IF(Data!D137="","",""" eventDate="""&amp;Data!D137) &amp;""" orgUnit="""&amp; VLOOKUP(Data!E137,Reference!$A$6:$B$7,2,FALSE) &amp;""" programStage="""&amp;VLOOKUP(Data!F137,Reference!$A$24:$B$31,2,FALSE)&amp;""" status="""&amp;Data!G137&amp;"""&gt;" &amp; IF(Data!H137="","","&lt;completedDate&gt;"&amp;Data!H137&amp;"&lt;/completedDate&gt;") &amp; IF(Data!B138&lt;&gt;"","&lt;/event&gt;",IF(Data!C138="","&lt;/event&gt;","")),""))</f>
        <v/>
      </c>
      <c r="D137" t="str">
        <f ca="1">IF(Data!A137&lt;&gt;"","",IF(Data!B137&lt;&gt;"","",IF(Data!C137&lt;&gt;"",IF(Data!B136&lt;&gt;"","&lt;dataValues&gt;","") &amp; "&lt;dataValue dataElement="""&amp;VLOOKUP(Data!C137,Reference!$A$10:$B$21,2,FALSE)&amp;""" value="""&amp;Data!D137&amp;"""/&gt;" &amp; IF(Data!C138="","&lt;/dataValues&gt;&lt;/event&gt;",IF(Data!B138&lt;&gt;"","&lt;/dataValues&gt;&lt;/event&gt;","")),"")))</f>
        <v>&lt;dataValues&gt;&lt;dataValue dataElement="oyIFOXlCfcB" value="1"/&gt;</v>
      </c>
      <c r="E137" t="str">
        <f>IF(Data!C137&lt;&gt;"","",IF(Data!E137&lt;&gt;"","&lt;/events&gt;&lt;/enrollment&gt;&lt;/enrollments&gt;&lt;attributes&gt;&lt;attribute attribute=""xir1M6BCeKy"" displayName=""ANC ID number"" value="""&amp;Data!E137&amp;"""/&gt;",""))</f>
        <v/>
      </c>
      <c r="F137" t="str">
        <f>IF(Data!C137&lt;&gt;"","",IF(Data!F137&lt;&gt;"","&lt;/events&gt;&lt;/enrollment&gt;&lt;/enrollments&gt;&lt;attributes&gt;&lt;attribute attribute=""dcHt9acQAhW"" displayName=""Child health ID number""  value="""&amp;Data!F137&amp;"""/&gt;",""))</f>
        <v/>
      </c>
      <c r="G137" t="str">
        <f>IF(Data!C137&lt;&gt;"","",IF(Data!D137&lt;&gt;"","&lt;attribute attribute=""aR40kIqUVTV"" displayName=""Date of initiation into lifelong ART"" value="""&amp;Data!I137&amp;"""/&gt;&lt;attribute attribute=""Bv3XbmGMmrW"" displayName=""ART patient number""  value="""&amp;Data!D137&amp;"""/&gt;",""))</f>
        <v/>
      </c>
      <c r="H137" t="str">
        <f>IF(Data!H137="END","&lt;/attributes&gt;&lt;/trackedEntityInstance&gt;",IF(Data!B137="",IF(Data!H137&lt;&gt;"","&lt;/attributes&gt;&lt;relationships&gt;&lt;relationship&gt;&lt;relationshipName&gt;Mother to child&lt;/relationshipName&gt;&lt;relationshipType&gt;frS8ibCkbfN&lt;/relationshipType&gt;&lt;relationship&gt;"&amp; Data!H137 &amp; "&lt;/relationship&gt;&lt;from&gt;&lt;trackedEntityInstance trackedEntityInstance=""" &amp; Data!I137 &amp; """/&gt;&lt;/from&gt;&lt;to&gt;&lt;trackedEntityInstance trackedEntityInstance=""" &amp; Data!J137 &amp; """/&gt;&lt;/to&gt;&lt;/relationship&gt;&lt;/relationships&gt;&lt;/trackedEntityInstance&gt;",""),""))</f>
        <v/>
      </c>
    </row>
    <row r="138" spans="1:8" x14ac:dyDescent="0.3">
      <c r="A138" s="9" t="str">
        <f>IF(Data!A138&lt;&gt;"","&lt;trackedEntityInstance orgUnit="""&amp;VLOOKUP(Data!A138,Reference!$A$6:$B$7,2,FALSE)&amp;""" trackedEntityInstance="""&amp;Data!B138&amp;""" trackedEntityType="""&amp;VLOOKUP(Data!C138,Reference!$A$2:$C$3,3,FALSE)&amp;"""&gt;","")</f>
        <v/>
      </c>
      <c r="B138" t="str">
        <f>IF(Data!A138&lt;&gt;"","&lt;enrollments&gt;&lt;enrollment enrollment="""&amp;Data!E138&amp;""" orgUnit="""&amp; VLOOKUP(Data!D138,Reference!$A$6:$B$7,2,FALSE) &amp;""" program=""" &amp; VLOOKUP(Data!C138,Reference!$A$2:$C$3,2,FALSE) &amp; """&gt;&lt;enrollmentDate&gt;"&amp;Data!G138&amp;"&lt;/enrollmentDate&gt;&lt;incidentDate&gt;"&amp;Data!I138&amp;"&lt;/incidentDate&gt;&lt;status&gt;"&amp;Data!J138&amp;"&lt;/status&gt;&lt;events&gt;","")</f>
        <v/>
      </c>
      <c r="C138" t="str">
        <f>IF(Data!A138&lt;&gt;"","",IF(Data!B138&lt;&gt;"","&lt;event dueDate="""&amp;Data!B138&amp;""" event="""&amp;Data!C138&amp; IF(Data!D138="","",""" eventDate="""&amp;Data!D138) &amp;""" orgUnit="""&amp; VLOOKUP(Data!E138,Reference!$A$6:$B$7,2,FALSE) &amp;""" programStage="""&amp;VLOOKUP(Data!F138,Reference!$A$24:$B$31,2,FALSE)&amp;""" status="""&amp;Data!G138&amp;"""&gt;" &amp; IF(Data!H138="","","&lt;completedDate&gt;"&amp;Data!H138&amp;"&lt;/completedDate&gt;") &amp; IF(Data!B139&lt;&gt;"","&lt;/event&gt;",IF(Data!C139="","&lt;/event&gt;","")),""))</f>
        <v/>
      </c>
      <c r="D138" t="str">
        <f>IF(Data!A138&lt;&gt;"","",IF(Data!B138&lt;&gt;"","",IF(Data!C138&lt;&gt;"",IF(Data!B137&lt;&gt;"","&lt;dataValues&gt;","") &amp; "&lt;dataValue dataElement="""&amp;VLOOKUP(Data!C138,Reference!$A$10:$B$21,2,FALSE)&amp;""" value="""&amp;Data!D138&amp;"""/&gt;" &amp; IF(Data!C139="","&lt;/dataValues&gt;&lt;/event&gt;",IF(Data!B139&lt;&gt;"","&lt;/dataValues&gt;&lt;/event&gt;","")),"")))</f>
        <v>&lt;dataValue dataElement="TrbryjbXE3r" value="0"/&gt;</v>
      </c>
      <c r="E138" t="str">
        <f>IF(Data!C138&lt;&gt;"","",IF(Data!E138&lt;&gt;"","&lt;/events&gt;&lt;/enrollment&gt;&lt;/enrollments&gt;&lt;attributes&gt;&lt;attribute attribute=""xir1M6BCeKy"" displayName=""ANC ID number"" value="""&amp;Data!E138&amp;"""/&gt;",""))</f>
        <v/>
      </c>
      <c r="F138" t="str">
        <f>IF(Data!C138&lt;&gt;"","",IF(Data!F138&lt;&gt;"","&lt;/events&gt;&lt;/enrollment&gt;&lt;/enrollments&gt;&lt;attributes&gt;&lt;attribute attribute=""dcHt9acQAhW"" displayName=""Child health ID number""  value="""&amp;Data!F138&amp;"""/&gt;",""))</f>
        <v/>
      </c>
      <c r="G138" t="str">
        <f>IF(Data!C138&lt;&gt;"","",IF(Data!D138&lt;&gt;"","&lt;attribute attribute=""aR40kIqUVTV"" displayName=""Date of initiation into lifelong ART"" value="""&amp;Data!I138&amp;"""/&gt;&lt;attribute attribute=""Bv3XbmGMmrW"" displayName=""ART patient number""  value="""&amp;Data!D138&amp;"""/&gt;",""))</f>
        <v/>
      </c>
      <c r="H138" t="str">
        <f>IF(Data!H138="END","&lt;/attributes&gt;&lt;/trackedEntityInstance&gt;",IF(Data!B138="",IF(Data!H138&lt;&gt;"","&lt;/attributes&gt;&lt;relationships&gt;&lt;relationship&gt;&lt;relationshipName&gt;Mother to child&lt;/relationshipName&gt;&lt;relationshipType&gt;frS8ibCkbfN&lt;/relationshipType&gt;&lt;relationship&gt;"&amp; Data!H138 &amp; "&lt;/relationship&gt;&lt;from&gt;&lt;trackedEntityInstance trackedEntityInstance=""" &amp; Data!I138 &amp; """/&gt;&lt;/from&gt;&lt;to&gt;&lt;trackedEntityInstance trackedEntityInstance=""" &amp; Data!J138 &amp; """/&gt;&lt;/to&gt;&lt;/relationship&gt;&lt;/relationships&gt;&lt;/trackedEntityInstance&gt;",""),""))</f>
        <v/>
      </c>
    </row>
    <row r="139" spans="1:8" x14ac:dyDescent="0.3">
      <c r="A139" s="9" t="str">
        <f>IF(Data!A139&lt;&gt;"","&lt;trackedEntityInstance orgUnit="""&amp;VLOOKUP(Data!A139,Reference!$A$6:$B$7,2,FALSE)&amp;""" trackedEntityInstance="""&amp;Data!B139&amp;""" trackedEntityType="""&amp;VLOOKUP(Data!C139,Reference!$A$2:$C$3,3,FALSE)&amp;"""&gt;","")</f>
        <v/>
      </c>
      <c r="B139" t="str">
        <f>IF(Data!A139&lt;&gt;"","&lt;enrollments&gt;&lt;enrollment enrollment="""&amp;Data!E139&amp;""" orgUnit="""&amp; VLOOKUP(Data!D139,Reference!$A$6:$B$7,2,FALSE) &amp;""" program=""" &amp; VLOOKUP(Data!C139,Reference!$A$2:$C$3,2,FALSE) &amp; """&gt;&lt;enrollmentDate&gt;"&amp;Data!G139&amp;"&lt;/enrollmentDate&gt;&lt;incidentDate&gt;"&amp;Data!I139&amp;"&lt;/incidentDate&gt;&lt;status&gt;"&amp;Data!J139&amp;"&lt;/status&gt;&lt;events&gt;","")</f>
        <v/>
      </c>
      <c r="C139" t="str">
        <f>IF(Data!A139&lt;&gt;"","",IF(Data!B139&lt;&gt;"","&lt;event dueDate="""&amp;Data!B139&amp;""" event="""&amp;Data!C139&amp; IF(Data!D139="","",""" eventDate="""&amp;Data!D139) &amp;""" orgUnit="""&amp; VLOOKUP(Data!E139,Reference!$A$6:$B$7,2,FALSE) &amp;""" programStage="""&amp;VLOOKUP(Data!F139,Reference!$A$24:$B$31,2,FALSE)&amp;""" status="""&amp;Data!G139&amp;"""&gt;" &amp; IF(Data!H139="","","&lt;completedDate&gt;"&amp;Data!H139&amp;"&lt;/completedDate&gt;") &amp; IF(Data!B140&lt;&gt;"","&lt;/event&gt;",IF(Data!C140="","&lt;/event&gt;","")),""))</f>
        <v/>
      </c>
      <c r="D139" t="str">
        <f ca="1">IF(Data!A139&lt;&gt;"","",IF(Data!B139&lt;&gt;"","",IF(Data!C139&lt;&gt;"",IF(Data!B138&lt;&gt;"","&lt;dataValues&gt;","") &amp; "&lt;dataValue dataElement="""&amp;VLOOKUP(Data!C139,Reference!$A$10:$B$21,2,FALSE)&amp;""" value="""&amp;Data!D139&amp;"""/&gt;" &amp; IF(Data!C140="","&lt;/dataValues&gt;&lt;/event&gt;",IF(Data!B140&lt;&gt;"","&lt;/dataValues&gt;&lt;/event&gt;","")),"")))</f>
        <v>&lt;dataValue dataElement="nUicovae8Vo" value="ANC2"/&gt;&lt;/dataValues&gt;&lt;/event&gt;</v>
      </c>
      <c r="E139" t="str">
        <f>IF(Data!C139&lt;&gt;"","",IF(Data!E139&lt;&gt;"","&lt;/events&gt;&lt;/enrollment&gt;&lt;/enrollments&gt;&lt;attributes&gt;&lt;attribute attribute=""xir1M6BCeKy"" displayName=""ANC ID number"" value="""&amp;Data!E139&amp;"""/&gt;",""))</f>
        <v/>
      </c>
      <c r="F139" t="str">
        <f>IF(Data!C139&lt;&gt;"","",IF(Data!F139&lt;&gt;"","&lt;/events&gt;&lt;/enrollment&gt;&lt;/enrollments&gt;&lt;attributes&gt;&lt;attribute attribute=""dcHt9acQAhW"" displayName=""Child health ID number""  value="""&amp;Data!F139&amp;"""/&gt;",""))</f>
        <v/>
      </c>
      <c r="G139" t="str">
        <f>IF(Data!C139&lt;&gt;"","",IF(Data!D139&lt;&gt;"","&lt;attribute attribute=""aR40kIqUVTV"" displayName=""Date of initiation into lifelong ART"" value="""&amp;Data!I139&amp;"""/&gt;&lt;attribute attribute=""Bv3XbmGMmrW"" displayName=""ART patient number""  value="""&amp;Data!D139&amp;"""/&gt;",""))</f>
        <v/>
      </c>
      <c r="H139" t="str">
        <f>IF(Data!H139="END","&lt;/attributes&gt;&lt;/trackedEntityInstance&gt;",IF(Data!B139="",IF(Data!H139&lt;&gt;"","&lt;/attributes&gt;&lt;relationships&gt;&lt;relationship&gt;&lt;relationshipName&gt;Mother to child&lt;/relationshipName&gt;&lt;relationshipType&gt;frS8ibCkbfN&lt;/relationshipType&gt;&lt;relationship&gt;"&amp; Data!H139 &amp; "&lt;/relationship&gt;&lt;from&gt;&lt;trackedEntityInstance trackedEntityInstance=""" &amp; Data!I139 &amp; """/&gt;&lt;/from&gt;&lt;to&gt;&lt;trackedEntityInstance trackedEntityInstance=""" &amp; Data!J139 &amp; """/&gt;&lt;/to&gt;&lt;/relationship&gt;&lt;/relationships&gt;&lt;/trackedEntityInstance&gt;",""),""))</f>
        <v/>
      </c>
    </row>
    <row r="140" spans="1:8" x14ac:dyDescent="0.3">
      <c r="A140" s="9" t="str">
        <f>IF(Data!A140&lt;&gt;"","&lt;trackedEntityInstance orgUnit="""&amp;VLOOKUP(Data!A140,Reference!$A$6:$B$7,2,FALSE)&amp;""" trackedEntityInstance="""&amp;Data!B140&amp;""" trackedEntityType="""&amp;VLOOKUP(Data!C140,Reference!$A$2:$C$3,3,FALSE)&amp;"""&gt;","")</f>
        <v/>
      </c>
      <c r="B140" t="str">
        <f>IF(Data!A140&lt;&gt;"","&lt;enrollments&gt;&lt;enrollment enrollment="""&amp;Data!E140&amp;""" orgUnit="""&amp; VLOOKUP(Data!D140,Reference!$A$6:$B$7,2,FALSE) &amp;""" program=""" &amp; VLOOKUP(Data!C140,Reference!$A$2:$C$3,2,FALSE) &amp; """&gt;&lt;enrollmentDate&gt;"&amp;Data!G140&amp;"&lt;/enrollmentDate&gt;&lt;incidentDate&gt;"&amp;Data!I140&amp;"&lt;/incidentDate&gt;&lt;status&gt;"&amp;Data!J140&amp;"&lt;/status&gt;&lt;events&gt;","")</f>
        <v/>
      </c>
      <c r="C140" t="str">
        <f ca="1">IF(Data!A140&lt;&gt;"","",IF(Data!B140&lt;&gt;"","&lt;event dueDate="""&amp;Data!B140&amp;""" event="""&amp;Data!C140&amp; IF(Data!D140="","",""" eventDate="""&amp;Data!D140) &amp;""" orgUnit="""&amp; VLOOKUP(Data!E140,Reference!$A$6:$B$7,2,FALSE) &amp;""" programStage="""&amp;VLOOKUP(Data!F140,Reference!$A$24:$B$31,2,FALSE)&amp;""" status="""&amp;Data!G140&amp;"""&gt;" &amp; IF(Data!H140="","","&lt;completedDate&gt;"&amp;Data!H140&amp;"&lt;/completedDate&gt;") &amp; IF(Data!B141&lt;&gt;"","&lt;/event&gt;",IF(Data!C141="","&lt;/event&gt;","")),""))</f>
        <v>&lt;event dueDate="2019-08-31" event="Ye06RNy9bMW" eventDate="2019-08-18" orgUnit="DiszpKrYNg8" programStage="NVLgFx7afB9" status="COMPLETED"&gt;&lt;completedDate&gt;2019-08-18&lt;/completedDate&gt;</v>
      </c>
      <c r="D140" t="str">
        <f ca="1">IF(Data!A140&lt;&gt;"","",IF(Data!B140&lt;&gt;"","",IF(Data!C140&lt;&gt;"",IF(Data!B139&lt;&gt;"","&lt;dataValues&gt;","") &amp; "&lt;dataValue dataElement="""&amp;VLOOKUP(Data!C140,Reference!$A$10:$B$21,2,FALSE)&amp;""" value="""&amp;Data!D140&amp;"""/&gt;" &amp; IF(Data!C141="","&lt;/dataValues&gt;&lt;/event&gt;",IF(Data!B141&lt;&gt;"","&lt;/dataValues&gt;&lt;/event&gt;","")),"")))</f>
        <v/>
      </c>
      <c r="E140" t="str">
        <f>IF(Data!C140&lt;&gt;"","",IF(Data!E140&lt;&gt;"","&lt;/events&gt;&lt;/enrollment&gt;&lt;/enrollments&gt;&lt;attributes&gt;&lt;attribute attribute=""xir1M6BCeKy"" displayName=""ANC ID number"" value="""&amp;Data!E140&amp;"""/&gt;",""))</f>
        <v/>
      </c>
      <c r="F140" t="str">
        <f>IF(Data!C140&lt;&gt;"","",IF(Data!F140&lt;&gt;"","&lt;/events&gt;&lt;/enrollment&gt;&lt;/enrollments&gt;&lt;attributes&gt;&lt;attribute attribute=""dcHt9acQAhW"" displayName=""Child health ID number""  value="""&amp;Data!F140&amp;"""/&gt;",""))</f>
        <v/>
      </c>
      <c r="G140" t="str">
        <f>IF(Data!C140&lt;&gt;"","",IF(Data!D140&lt;&gt;"","&lt;attribute attribute=""aR40kIqUVTV"" displayName=""Date of initiation into lifelong ART"" value="""&amp;Data!I140&amp;"""/&gt;&lt;attribute attribute=""Bv3XbmGMmrW"" displayName=""ART patient number""  value="""&amp;Data!D140&amp;"""/&gt;",""))</f>
        <v/>
      </c>
      <c r="H140" t="str">
        <f ca="1">IF(Data!H140="END","&lt;/attributes&gt;&lt;/trackedEntityInstance&gt;",IF(Data!B140="",IF(Data!H140&lt;&gt;"","&lt;/attributes&gt;&lt;relationships&gt;&lt;relationship&gt;&lt;relationshipName&gt;Mother to child&lt;/relationshipName&gt;&lt;relationshipType&gt;frS8ibCkbfN&lt;/relationshipType&gt;&lt;relationship&gt;"&amp; Data!H140 &amp; "&lt;/relationship&gt;&lt;from&gt;&lt;trackedEntityInstance trackedEntityInstance=""" &amp; Data!I140 &amp; """/&gt;&lt;/from&gt;&lt;to&gt;&lt;trackedEntityInstance trackedEntityInstance=""" &amp; Data!J140 &amp; """/&gt;&lt;/to&gt;&lt;/relationship&gt;&lt;/relationships&gt;&lt;/trackedEntityInstance&gt;",""),""))</f>
        <v/>
      </c>
    </row>
    <row r="141" spans="1:8" x14ac:dyDescent="0.3">
      <c r="A141" s="9" t="str">
        <f>IF(Data!A141&lt;&gt;"","&lt;trackedEntityInstance orgUnit="""&amp;VLOOKUP(Data!A141,Reference!$A$6:$B$7,2,FALSE)&amp;""" trackedEntityInstance="""&amp;Data!B141&amp;""" trackedEntityType="""&amp;VLOOKUP(Data!C141,Reference!$A$2:$C$3,3,FALSE)&amp;"""&gt;","")</f>
        <v/>
      </c>
      <c r="B141" t="str">
        <f>IF(Data!A141&lt;&gt;"","&lt;enrollments&gt;&lt;enrollment enrollment="""&amp;Data!E141&amp;""" orgUnit="""&amp; VLOOKUP(Data!D141,Reference!$A$6:$B$7,2,FALSE) &amp;""" program=""" &amp; VLOOKUP(Data!C141,Reference!$A$2:$C$3,2,FALSE) &amp; """&gt;&lt;enrollmentDate&gt;"&amp;Data!G141&amp;"&lt;/enrollmentDate&gt;&lt;incidentDate&gt;"&amp;Data!I141&amp;"&lt;/incidentDate&gt;&lt;status&gt;"&amp;Data!J141&amp;"&lt;/status&gt;&lt;events&gt;","")</f>
        <v/>
      </c>
      <c r="C141" t="str">
        <f>IF(Data!A141&lt;&gt;"","",IF(Data!B141&lt;&gt;"","&lt;event dueDate="""&amp;Data!B141&amp;""" event="""&amp;Data!C141&amp; IF(Data!D141="","",""" eventDate="""&amp;Data!D141) &amp;""" orgUnit="""&amp; VLOOKUP(Data!E141,Reference!$A$6:$B$7,2,FALSE) &amp;""" programStage="""&amp;VLOOKUP(Data!F141,Reference!$A$24:$B$31,2,FALSE)&amp;""" status="""&amp;Data!G141&amp;"""&gt;" &amp; IF(Data!H141="","","&lt;completedDate&gt;"&amp;Data!H141&amp;"&lt;/completedDate&gt;") &amp; IF(Data!B142&lt;&gt;"","&lt;/event&gt;",IF(Data!C142="","&lt;/event&gt;","")),""))</f>
        <v/>
      </c>
      <c r="D141" t="str">
        <f ca="1">IF(Data!A141&lt;&gt;"","",IF(Data!B141&lt;&gt;"","",IF(Data!C141&lt;&gt;"",IF(Data!B140&lt;&gt;"","&lt;dataValues&gt;","") &amp; "&lt;dataValue dataElement="""&amp;VLOOKUP(Data!C141,Reference!$A$10:$B$21,2,FALSE)&amp;""" value="""&amp;Data!D141&amp;"""/&gt;" &amp; IF(Data!C142="","&lt;/dataValues&gt;&lt;/event&gt;",IF(Data!B142&lt;&gt;"","&lt;/dataValues&gt;&lt;/event&gt;","")),"")))</f>
        <v>&lt;dataValues&gt;&lt;dataValue dataElement="nUicovae8Vo" value="ANC2"/&gt;&lt;/dataValues&gt;&lt;/event&gt;</v>
      </c>
      <c r="E141" t="str">
        <f>IF(Data!C141&lt;&gt;"","",IF(Data!E141&lt;&gt;"","&lt;/events&gt;&lt;/enrollment&gt;&lt;/enrollments&gt;&lt;attributes&gt;&lt;attribute attribute=""xir1M6BCeKy"" displayName=""ANC ID number"" value="""&amp;Data!E141&amp;"""/&gt;",""))</f>
        <v/>
      </c>
      <c r="F141" t="str">
        <f>IF(Data!C141&lt;&gt;"","",IF(Data!F141&lt;&gt;"","&lt;/events&gt;&lt;/enrollment&gt;&lt;/enrollments&gt;&lt;attributes&gt;&lt;attribute attribute=""dcHt9acQAhW"" displayName=""Child health ID number""  value="""&amp;Data!F141&amp;"""/&gt;",""))</f>
        <v/>
      </c>
      <c r="G141" t="str">
        <f>IF(Data!C141&lt;&gt;"","",IF(Data!D141&lt;&gt;"","&lt;attribute attribute=""aR40kIqUVTV"" displayName=""Date of initiation into lifelong ART"" value="""&amp;Data!I141&amp;"""/&gt;&lt;attribute attribute=""Bv3XbmGMmrW"" displayName=""ART patient number""  value="""&amp;Data!D141&amp;"""/&gt;",""))</f>
        <v/>
      </c>
      <c r="H141" t="str">
        <f>IF(Data!H141="END","&lt;/attributes&gt;&lt;/trackedEntityInstance&gt;",IF(Data!B141="",IF(Data!H141&lt;&gt;"","&lt;/attributes&gt;&lt;relationships&gt;&lt;relationship&gt;&lt;relationshipName&gt;Mother to child&lt;/relationshipName&gt;&lt;relationshipType&gt;frS8ibCkbfN&lt;/relationshipType&gt;&lt;relationship&gt;"&amp; Data!H141 &amp; "&lt;/relationship&gt;&lt;from&gt;&lt;trackedEntityInstance trackedEntityInstance=""" &amp; Data!I141 &amp; """/&gt;&lt;/from&gt;&lt;to&gt;&lt;trackedEntityInstance trackedEntityInstance=""" &amp; Data!J141 &amp; """/&gt;&lt;/to&gt;&lt;/relationship&gt;&lt;/relationships&gt;&lt;/trackedEntityInstance&gt;",""),""))</f>
        <v/>
      </c>
    </row>
    <row r="142" spans="1:8" x14ac:dyDescent="0.3">
      <c r="A142" s="9" t="str">
        <f>IF(Data!A142&lt;&gt;"","&lt;trackedEntityInstance orgUnit="""&amp;VLOOKUP(Data!A142,Reference!$A$6:$B$7,2,FALSE)&amp;""" trackedEntityInstance="""&amp;Data!B142&amp;""" trackedEntityType="""&amp;VLOOKUP(Data!C142,Reference!$A$2:$C$3,3,FALSE)&amp;"""&gt;","")</f>
        <v/>
      </c>
      <c r="B142" t="str">
        <f>IF(Data!A142&lt;&gt;"","&lt;enrollments&gt;&lt;enrollment enrollment="""&amp;Data!E142&amp;""" orgUnit="""&amp; VLOOKUP(Data!D142,Reference!$A$6:$B$7,2,FALSE) &amp;""" program=""" &amp; VLOOKUP(Data!C142,Reference!$A$2:$C$3,2,FALSE) &amp; """&gt;&lt;enrollmentDate&gt;"&amp;Data!G142&amp;"&lt;/enrollmentDate&gt;&lt;incidentDate&gt;"&amp;Data!I142&amp;"&lt;/incidentDate&gt;&lt;status&gt;"&amp;Data!J142&amp;"&lt;/status&gt;&lt;events&gt;","")</f>
        <v/>
      </c>
      <c r="C142" t="str">
        <f ca="1">IF(Data!A142&lt;&gt;"","",IF(Data!B142&lt;&gt;"","&lt;event dueDate="""&amp;Data!B142&amp;""" event="""&amp;Data!C142&amp; IF(Data!D142="","",""" eventDate="""&amp;Data!D142) &amp;""" orgUnit="""&amp; VLOOKUP(Data!E142,Reference!$A$6:$B$7,2,FALSE) &amp;""" programStage="""&amp;VLOOKUP(Data!F142,Reference!$A$24:$B$31,2,FALSE)&amp;""" status="""&amp;Data!G142&amp;"""&gt;" &amp; IF(Data!H142="","","&lt;completedDate&gt;"&amp;Data!H142&amp;"&lt;/completedDate&gt;") &amp; IF(Data!B143&lt;&gt;"","&lt;/event&gt;",IF(Data!C143="","&lt;/event&gt;","")),""))</f>
        <v>&lt;event dueDate="2019-09-25" event="QWrq41N18TO" eventDate="2019-09-25" orgUnit="DiszpKrYNg8" programStage="NVLgFx7afB9" status="COMPLETED"&gt;&lt;completedDate&gt;2019-09-25&lt;/completedDate&gt;</v>
      </c>
      <c r="D142" t="str">
        <f ca="1">IF(Data!A142&lt;&gt;"","",IF(Data!B142&lt;&gt;"","",IF(Data!C142&lt;&gt;"",IF(Data!B141&lt;&gt;"","&lt;dataValues&gt;","") &amp; "&lt;dataValue dataElement="""&amp;VLOOKUP(Data!C142,Reference!$A$10:$B$21,2,FALSE)&amp;""" value="""&amp;Data!D142&amp;"""/&gt;" &amp; IF(Data!C143="","&lt;/dataValues&gt;&lt;/event&gt;",IF(Data!B143&lt;&gt;"","&lt;/dataValues&gt;&lt;/event&gt;","")),"")))</f>
        <v/>
      </c>
      <c r="E142" t="str">
        <f>IF(Data!C142&lt;&gt;"","",IF(Data!E142&lt;&gt;"","&lt;/events&gt;&lt;/enrollment&gt;&lt;/enrollments&gt;&lt;attributes&gt;&lt;attribute attribute=""xir1M6BCeKy"" displayName=""ANC ID number"" value="""&amp;Data!E142&amp;"""/&gt;",""))</f>
        <v/>
      </c>
      <c r="F142" t="str">
        <f>IF(Data!C142&lt;&gt;"","",IF(Data!F142&lt;&gt;"","&lt;/events&gt;&lt;/enrollment&gt;&lt;/enrollments&gt;&lt;attributes&gt;&lt;attribute attribute=""dcHt9acQAhW"" displayName=""Child health ID number""  value="""&amp;Data!F142&amp;"""/&gt;",""))</f>
        <v/>
      </c>
      <c r="G142" t="str">
        <f>IF(Data!C142&lt;&gt;"","",IF(Data!D142&lt;&gt;"","&lt;attribute attribute=""aR40kIqUVTV"" displayName=""Date of initiation into lifelong ART"" value="""&amp;Data!I142&amp;"""/&gt;&lt;attribute attribute=""Bv3XbmGMmrW"" displayName=""ART patient number""  value="""&amp;Data!D142&amp;"""/&gt;",""))</f>
        <v/>
      </c>
      <c r="H142" t="str">
        <f ca="1">IF(Data!H142="END","&lt;/attributes&gt;&lt;/trackedEntityInstance&gt;",IF(Data!B142="",IF(Data!H142&lt;&gt;"","&lt;/attributes&gt;&lt;relationships&gt;&lt;relationship&gt;&lt;relationshipName&gt;Mother to child&lt;/relationshipName&gt;&lt;relationshipType&gt;frS8ibCkbfN&lt;/relationshipType&gt;&lt;relationship&gt;"&amp; Data!H142 &amp; "&lt;/relationship&gt;&lt;from&gt;&lt;trackedEntityInstance trackedEntityInstance=""" &amp; Data!I142 &amp; """/&gt;&lt;/from&gt;&lt;to&gt;&lt;trackedEntityInstance trackedEntityInstance=""" &amp; Data!J142 &amp; """/&gt;&lt;/to&gt;&lt;/relationship&gt;&lt;/relationships&gt;&lt;/trackedEntityInstance&gt;",""),""))</f>
        <v/>
      </c>
    </row>
    <row r="143" spans="1:8" x14ac:dyDescent="0.3">
      <c r="A143" s="9" t="str">
        <f>IF(Data!A143&lt;&gt;"","&lt;trackedEntityInstance orgUnit="""&amp;VLOOKUP(Data!A143,Reference!$A$6:$B$7,2,FALSE)&amp;""" trackedEntityInstance="""&amp;Data!B143&amp;""" trackedEntityType="""&amp;VLOOKUP(Data!C143,Reference!$A$2:$C$3,3,FALSE)&amp;"""&gt;","")</f>
        <v/>
      </c>
      <c r="B143" t="str">
        <f>IF(Data!A143&lt;&gt;"","&lt;enrollments&gt;&lt;enrollment enrollment="""&amp;Data!E143&amp;""" orgUnit="""&amp; VLOOKUP(Data!D143,Reference!$A$6:$B$7,2,FALSE) &amp;""" program=""" &amp; VLOOKUP(Data!C143,Reference!$A$2:$C$3,2,FALSE) &amp; """&gt;&lt;enrollmentDate&gt;"&amp;Data!G143&amp;"&lt;/enrollmentDate&gt;&lt;incidentDate&gt;"&amp;Data!I143&amp;"&lt;/incidentDate&gt;&lt;status&gt;"&amp;Data!J143&amp;"&lt;/status&gt;&lt;events&gt;","")</f>
        <v/>
      </c>
      <c r="C143" t="str">
        <f>IF(Data!A143&lt;&gt;"","",IF(Data!B143&lt;&gt;"","&lt;event dueDate="""&amp;Data!B143&amp;""" event="""&amp;Data!C143&amp; IF(Data!D143="","",""" eventDate="""&amp;Data!D143) &amp;""" orgUnit="""&amp; VLOOKUP(Data!E143,Reference!$A$6:$B$7,2,FALSE) &amp;""" programStage="""&amp;VLOOKUP(Data!F143,Reference!$A$24:$B$31,2,FALSE)&amp;""" status="""&amp;Data!G143&amp;"""&gt;" &amp; IF(Data!H143="","","&lt;completedDate&gt;"&amp;Data!H143&amp;"&lt;/completedDate&gt;") &amp; IF(Data!B144&lt;&gt;"","&lt;/event&gt;",IF(Data!C144="","&lt;/event&gt;","")),""))</f>
        <v/>
      </c>
      <c r="D143" t="str">
        <f ca="1">IF(Data!A143&lt;&gt;"","",IF(Data!B143&lt;&gt;"","",IF(Data!C143&lt;&gt;"",IF(Data!B142&lt;&gt;"","&lt;dataValues&gt;","") &amp; "&lt;dataValue dataElement="""&amp;VLOOKUP(Data!C143,Reference!$A$10:$B$21,2,FALSE)&amp;""" value="""&amp;Data!D143&amp;"""/&gt;" &amp; IF(Data!C144="","&lt;/dataValues&gt;&lt;/event&gt;",IF(Data!B144&lt;&gt;"","&lt;/dataValues&gt;&lt;/event&gt;","")),"")))</f>
        <v>&lt;dataValues&gt;&lt;dataValue dataElement="nUicovae8Vo" value="ANC2"/&gt;&lt;/dataValues&gt;&lt;/event&gt;</v>
      </c>
      <c r="E143" t="str">
        <f>IF(Data!C143&lt;&gt;"","",IF(Data!E143&lt;&gt;"","&lt;/events&gt;&lt;/enrollment&gt;&lt;/enrollments&gt;&lt;attributes&gt;&lt;attribute attribute=""xir1M6BCeKy"" displayName=""ANC ID number"" value="""&amp;Data!E143&amp;"""/&gt;",""))</f>
        <v/>
      </c>
      <c r="F143" t="str">
        <f>IF(Data!C143&lt;&gt;"","",IF(Data!F143&lt;&gt;"","&lt;/events&gt;&lt;/enrollment&gt;&lt;/enrollments&gt;&lt;attributes&gt;&lt;attribute attribute=""dcHt9acQAhW"" displayName=""Child health ID number""  value="""&amp;Data!F143&amp;"""/&gt;",""))</f>
        <v/>
      </c>
      <c r="G143" t="str">
        <f>IF(Data!C143&lt;&gt;"","",IF(Data!D143&lt;&gt;"","&lt;attribute attribute=""aR40kIqUVTV"" displayName=""Date of initiation into lifelong ART"" value="""&amp;Data!I143&amp;"""/&gt;&lt;attribute attribute=""Bv3XbmGMmrW"" displayName=""ART patient number""  value="""&amp;Data!D143&amp;"""/&gt;",""))</f>
        <v/>
      </c>
      <c r="H143" t="str">
        <f>IF(Data!H143="END","&lt;/attributes&gt;&lt;/trackedEntityInstance&gt;",IF(Data!B143="",IF(Data!H143&lt;&gt;"","&lt;/attributes&gt;&lt;relationships&gt;&lt;relationship&gt;&lt;relationshipName&gt;Mother to child&lt;/relationshipName&gt;&lt;relationshipType&gt;frS8ibCkbfN&lt;/relationshipType&gt;&lt;relationship&gt;"&amp; Data!H143 &amp; "&lt;/relationship&gt;&lt;from&gt;&lt;trackedEntityInstance trackedEntityInstance=""" &amp; Data!I143 &amp; """/&gt;&lt;/from&gt;&lt;to&gt;&lt;trackedEntityInstance trackedEntityInstance=""" &amp; Data!J143 &amp; """/&gt;&lt;/to&gt;&lt;/relationship&gt;&lt;/relationships&gt;&lt;/trackedEntityInstance&gt;",""),""))</f>
        <v/>
      </c>
    </row>
    <row r="144" spans="1:8" x14ac:dyDescent="0.3">
      <c r="A144" s="9" t="str">
        <f>IF(Data!A144&lt;&gt;"","&lt;trackedEntityInstance orgUnit="""&amp;VLOOKUP(Data!A144,Reference!$A$6:$B$7,2,FALSE)&amp;""" trackedEntityInstance="""&amp;Data!B144&amp;""" trackedEntityType="""&amp;VLOOKUP(Data!C144,Reference!$A$2:$C$3,3,FALSE)&amp;"""&gt;","")</f>
        <v/>
      </c>
      <c r="B144" t="str">
        <f>IF(Data!A144&lt;&gt;"","&lt;enrollments&gt;&lt;enrollment enrollment="""&amp;Data!E144&amp;""" orgUnit="""&amp; VLOOKUP(Data!D144,Reference!$A$6:$B$7,2,FALSE) &amp;""" program=""" &amp; VLOOKUP(Data!C144,Reference!$A$2:$C$3,2,FALSE) &amp; """&gt;&lt;enrollmentDate&gt;"&amp;Data!G144&amp;"&lt;/enrollmentDate&gt;&lt;incidentDate&gt;"&amp;Data!I144&amp;"&lt;/incidentDate&gt;&lt;status&gt;"&amp;Data!J144&amp;"&lt;/status&gt;&lt;events&gt;","")</f>
        <v/>
      </c>
      <c r="C144" t="str">
        <f ca="1">IF(Data!A144&lt;&gt;"","",IF(Data!B144&lt;&gt;"","&lt;event dueDate="""&amp;Data!B144&amp;""" event="""&amp;Data!C144&amp; IF(Data!D144="","",""" eventDate="""&amp;Data!D144) &amp;""" orgUnit="""&amp; VLOOKUP(Data!E144,Reference!$A$6:$B$7,2,FALSE) &amp;""" programStage="""&amp;VLOOKUP(Data!F144,Reference!$A$24:$B$31,2,FALSE)&amp;""" status="""&amp;Data!G144&amp;"""&gt;" &amp; IF(Data!H144="","","&lt;completedDate&gt;"&amp;Data!H144&amp;"&lt;/completedDate&gt;") &amp; IF(Data!B145&lt;&gt;"","&lt;/event&gt;",IF(Data!C145="","&lt;/event&gt;","")),""))</f>
        <v>&lt;event dueDate="2019-10-25" event="sJK5qWP8JbH" orgUnit="DiszpKrYNg8" programStage="NVLgFx7afB9" status="SCHEDULE"&gt;&lt;/event&gt;</v>
      </c>
      <c r="D144" t="str">
        <f ca="1">IF(Data!A144&lt;&gt;"","",IF(Data!B144&lt;&gt;"","",IF(Data!C144&lt;&gt;"",IF(Data!B143&lt;&gt;"","&lt;dataValues&gt;","") &amp; "&lt;dataValue dataElement="""&amp;VLOOKUP(Data!C144,Reference!$A$10:$B$21,2,FALSE)&amp;""" value="""&amp;Data!D144&amp;"""/&gt;" &amp; IF(Data!C145="","&lt;/dataValues&gt;&lt;/event&gt;",IF(Data!B145&lt;&gt;"","&lt;/dataValues&gt;&lt;/event&gt;","")),"")))</f>
        <v/>
      </c>
      <c r="E144" t="str">
        <f>IF(Data!C144&lt;&gt;"","",IF(Data!E144&lt;&gt;"","&lt;/events&gt;&lt;/enrollment&gt;&lt;/enrollments&gt;&lt;attributes&gt;&lt;attribute attribute=""xir1M6BCeKy"" displayName=""ANC ID number"" value="""&amp;Data!E144&amp;"""/&gt;",""))</f>
        <v/>
      </c>
      <c r="F144" t="str">
        <f>IF(Data!C144&lt;&gt;"","",IF(Data!F144&lt;&gt;"","&lt;/events&gt;&lt;/enrollment&gt;&lt;/enrollments&gt;&lt;attributes&gt;&lt;attribute attribute=""dcHt9acQAhW"" displayName=""Child health ID number""  value="""&amp;Data!F144&amp;"""/&gt;",""))</f>
        <v/>
      </c>
      <c r="G144" t="str">
        <f>IF(Data!C144&lt;&gt;"","",IF(Data!D144&lt;&gt;"","&lt;attribute attribute=""aR40kIqUVTV"" displayName=""Date of initiation into lifelong ART"" value="""&amp;Data!I144&amp;"""/&gt;&lt;attribute attribute=""Bv3XbmGMmrW"" displayName=""ART patient number""  value="""&amp;Data!D144&amp;"""/&gt;",""))</f>
        <v/>
      </c>
      <c r="H144" t="str">
        <f ca="1">IF(Data!H144="END","&lt;/attributes&gt;&lt;/trackedEntityInstance&gt;",IF(Data!B144="",IF(Data!H144&lt;&gt;"","&lt;/attributes&gt;&lt;relationships&gt;&lt;relationship&gt;&lt;relationshipName&gt;Mother to child&lt;/relationshipName&gt;&lt;relationshipType&gt;frS8ibCkbfN&lt;/relationshipType&gt;&lt;relationship&gt;"&amp; Data!H144 &amp; "&lt;/relationship&gt;&lt;from&gt;&lt;trackedEntityInstance trackedEntityInstance=""" &amp; Data!I144 &amp; """/&gt;&lt;/from&gt;&lt;to&gt;&lt;trackedEntityInstance trackedEntityInstance=""" &amp; Data!J144 &amp; """/&gt;&lt;/to&gt;&lt;/relationship&gt;&lt;/relationships&gt;&lt;/trackedEntityInstance&gt;",""),""))</f>
        <v/>
      </c>
    </row>
    <row r="145" spans="1:8" x14ac:dyDescent="0.3">
      <c r="A145" s="9" t="str">
        <f>IF(Data!A145&lt;&gt;"","&lt;trackedEntityInstance orgUnit="""&amp;VLOOKUP(Data!A145,Reference!$A$6:$B$7,2,FALSE)&amp;""" trackedEntityInstance="""&amp;Data!B145&amp;""" trackedEntityType="""&amp;VLOOKUP(Data!C145,Reference!$A$2:$C$3,3,FALSE)&amp;"""&gt;","")</f>
        <v/>
      </c>
      <c r="B145" t="str">
        <f>IF(Data!A145&lt;&gt;"","&lt;enrollments&gt;&lt;enrollment enrollment="""&amp;Data!E145&amp;""" orgUnit="""&amp; VLOOKUP(Data!D145,Reference!$A$6:$B$7,2,FALSE) &amp;""" program=""" &amp; VLOOKUP(Data!C145,Reference!$A$2:$C$3,2,FALSE) &amp; """&gt;&lt;enrollmentDate&gt;"&amp;Data!G145&amp;"&lt;/enrollmentDate&gt;&lt;incidentDate&gt;"&amp;Data!I145&amp;"&lt;/incidentDate&gt;&lt;status&gt;"&amp;Data!J145&amp;"&lt;/status&gt;&lt;events&gt;","")</f>
        <v/>
      </c>
      <c r="C145" t="str">
        <f ca="1">IF(Data!A145&lt;&gt;"","",IF(Data!B145&lt;&gt;"","&lt;event dueDate="""&amp;Data!B145&amp;""" event="""&amp;Data!C145&amp; IF(Data!D145="","",""" eventDate="""&amp;Data!D145) &amp;""" orgUnit="""&amp; VLOOKUP(Data!E145,Reference!$A$6:$B$7,2,FALSE) &amp;""" programStage="""&amp;VLOOKUP(Data!F145,Reference!$A$24:$B$31,2,FALSE)&amp;""" status="""&amp;Data!G145&amp;"""&gt;" &amp; IF(Data!H145="","","&lt;completedDate&gt;"&amp;Data!H145&amp;"&lt;/completedDate&gt;") &amp; IF(Data!B146&lt;&gt;"","&lt;/event&gt;",IF(Data!C146="","&lt;/event&gt;","")),""))</f>
        <v>&lt;event dueDate="2020-01-10" event="z6jzJZ4BCYE" orgUnit="DiszpKrYNg8" programStage="Enw4VUUgQ7l" status="SCHEDULE"&gt;&lt;/event&gt;</v>
      </c>
      <c r="D145" t="str">
        <f ca="1">IF(Data!A145&lt;&gt;"","",IF(Data!B145&lt;&gt;"","",IF(Data!C145&lt;&gt;"",IF(Data!B144&lt;&gt;"","&lt;dataValues&gt;","") &amp; "&lt;dataValue dataElement="""&amp;VLOOKUP(Data!C145,Reference!$A$10:$B$21,2,FALSE)&amp;""" value="""&amp;Data!D145&amp;"""/&gt;" &amp; IF(Data!C146="","&lt;/dataValues&gt;&lt;/event&gt;",IF(Data!B146&lt;&gt;"","&lt;/dataValues&gt;&lt;/event&gt;","")),"")))</f>
        <v/>
      </c>
      <c r="E145" t="str">
        <f>IF(Data!C145&lt;&gt;"","",IF(Data!E145&lt;&gt;"","&lt;/events&gt;&lt;/enrollment&gt;&lt;/enrollments&gt;&lt;attributes&gt;&lt;attribute attribute=""xir1M6BCeKy"" displayName=""ANC ID number"" value="""&amp;Data!E145&amp;"""/&gt;",""))</f>
        <v/>
      </c>
      <c r="F145" t="str">
        <f>IF(Data!C145&lt;&gt;"","",IF(Data!F145&lt;&gt;"","&lt;/events&gt;&lt;/enrollment&gt;&lt;/enrollments&gt;&lt;attributes&gt;&lt;attribute attribute=""dcHt9acQAhW"" displayName=""Child health ID number""  value="""&amp;Data!F145&amp;"""/&gt;",""))</f>
        <v/>
      </c>
      <c r="G145" t="str">
        <f>IF(Data!C145&lt;&gt;"","",IF(Data!D145&lt;&gt;"","&lt;attribute attribute=""aR40kIqUVTV"" displayName=""Date of initiation into lifelong ART"" value="""&amp;Data!I145&amp;"""/&gt;&lt;attribute attribute=""Bv3XbmGMmrW"" displayName=""ART patient number""  value="""&amp;Data!D145&amp;"""/&gt;",""))</f>
        <v/>
      </c>
      <c r="H145" t="str">
        <f ca="1">IF(Data!H145="END","&lt;/attributes&gt;&lt;/trackedEntityInstance&gt;",IF(Data!B145="",IF(Data!H145&lt;&gt;"","&lt;/attributes&gt;&lt;relationships&gt;&lt;relationship&gt;&lt;relationshipName&gt;Mother to child&lt;/relationshipName&gt;&lt;relationshipType&gt;frS8ibCkbfN&lt;/relationshipType&gt;&lt;relationship&gt;"&amp; Data!H145 &amp; "&lt;/relationship&gt;&lt;from&gt;&lt;trackedEntityInstance trackedEntityInstance=""" &amp; Data!I145 &amp; """/&gt;&lt;/from&gt;&lt;to&gt;&lt;trackedEntityInstance trackedEntityInstance=""" &amp; Data!J145 &amp; """/&gt;&lt;/to&gt;&lt;/relationship&gt;&lt;/relationships&gt;&lt;/trackedEntityInstance&gt;",""),""))</f>
        <v/>
      </c>
    </row>
    <row r="146" spans="1:8" x14ac:dyDescent="0.3">
      <c r="A146" s="9" t="str">
        <f>IF(Data!A146&lt;&gt;"","&lt;trackedEntityInstance orgUnit="""&amp;VLOOKUP(Data!A146,Reference!$A$6:$B$7,2,FALSE)&amp;""" trackedEntityInstance="""&amp;Data!B146&amp;""" trackedEntityType="""&amp;VLOOKUP(Data!C146,Reference!$A$2:$C$3,3,FALSE)&amp;"""&gt;","")</f>
        <v/>
      </c>
      <c r="B146" t="str">
        <f>IF(Data!A146&lt;&gt;"","&lt;enrollments&gt;&lt;enrollment enrollment="""&amp;Data!E146&amp;""" orgUnit="""&amp; VLOOKUP(Data!D146,Reference!$A$6:$B$7,2,FALSE) &amp;""" program=""" &amp; VLOOKUP(Data!C146,Reference!$A$2:$C$3,2,FALSE) &amp; """&gt;&lt;enrollmentDate&gt;"&amp;Data!G146&amp;"&lt;/enrollmentDate&gt;&lt;incidentDate&gt;"&amp;Data!I146&amp;"&lt;/incidentDate&gt;&lt;status&gt;"&amp;Data!J146&amp;"&lt;/status&gt;&lt;events&gt;","")</f>
        <v/>
      </c>
      <c r="C146" t="str">
        <f>IF(Data!A146&lt;&gt;"","",IF(Data!B146&lt;&gt;"","&lt;event dueDate="""&amp;Data!B146&amp;""" event="""&amp;Data!C146&amp; IF(Data!D146="","",""" eventDate="""&amp;Data!D146) &amp;""" orgUnit="""&amp; VLOOKUP(Data!E146,Reference!$A$6:$B$7,2,FALSE) &amp;""" programStage="""&amp;VLOOKUP(Data!F146,Reference!$A$24:$B$31,2,FALSE)&amp;""" status="""&amp;Data!G146&amp;"""&gt;" &amp; IF(Data!H146="","","&lt;completedDate&gt;"&amp;Data!H146&amp;"&lt;/completedDate&gt;") &amp; IF(Data!B147&lt;&gt;"","&lt;/event&gt;",IF(Data!C147="","&lt;/event&gt;","")),""))</f>
        <v/>
      </c>
      <c r="D146" t="str">
        <f>IF(Data!A146&lt;&gt;"","",IF(Data!B146&lt;&gt;"","",IF(Data!C146&lt;&gt;"",IF(Data!B145&lt;&gt;"","&lt;dataValues&gt;","") &amp; "&lt;dataValue dataElement="""&amp;VLOOKUP(Data!C146,Reference!$A$10:$B$21,2,FALSE)&amp;""" value="""&amp;Data!D146&amp;"""/&gt;" &amp; IF(Data!C147="","&lt;/dataValues&gt;&lt;/event&gt;",IF(Data!B147&lt;&gt;"","&lt;/dataValues&gt;&lt;/event&gt;","")),"")))</f>
        <v/>
      </c>
      <c r="E146" t="str">
        <f>IF(Data!C146&lt;&gt;"","",IF(Data!E146&lt;&gt;"","&lt;/events&gt;&lt;/enrollment&gt;&lt;/enrollments&gt;&lt;attributes&gt;&lt;attribute attribute=""xir1M6BCeKy"" displayName=""ANC ID number"" value="""&amp;Data!E146&amp;"""/&gt;",""))</f>
        <v>&lt;/events&gt;&lt;/enrollment&gt;&lt;/enrollments&gt;&lt;attributes&gt;&lt;attribute attribute="xir1M6BCeKy" displayName="ANC ID number" value="2019-09"/&gt;</v>
      </c>
      <c r="F146" t="str">
        <f>IF(Data!C146&lt;&gt;"","",IF(Data!F146&lt;&gt;"","&lt;/events&gt;&lt;/enrollment&gt;&lt;/enrollments&gt;&lt;attributes&gt;&lt;attribute attribute=""dcHt9acQAhW"" displayName=""Child health ID number""  value="""&amp;Data!F146&amp;"""/&gt;",""))</f>
        <v/>
      </c>
      <c r="G146" t="str">
        <f>IF(Data!C146&lt;&gt;"","",IF(Data!D146&lt;&gt;"","&lt;attribute attribute=""aR40kIqUVTV"" displayName=""Date of initiation into lifelong ART"" value="""&amp;Data!I146&amp;"""/&gt;&lt;attribute attribute=""Bv3XbmGMmrW"" displayName=""ART patient number""  value="""&amp;Data!D146&amp;"""/&gt;",""))</f>
        <v/>
      </c>
      <c r="H146" t="str">
        <f>IF(Data!H146="END","&lt;/attributes&gt;&lt;/trackedEntityInstance&gt;",IF(Data!B146="",IF(Data!H146&lt;&gt;"","&lt;/attributes&gt;&lt;relationships&gt;&lt;relationship&gt;&lt;relationshipName&gt;Mother to child&lt;/relationshipName&gt;&lt;relationshipType&gt;frS8ibCkbfN&lt;/relationshipType&gt;&lt;relationship&gt;"&amp; Data!H146 &amp; "&lt;/relationship&gt;&lt;from&gt;&lt;trackedEntityInstance trackedEntityInstance=""" &amp; Data!I146 &amp; """/&gt;&lt;/from&gt;&lt;to&gt;&lt;trackedEntityInstance trackedEntityInstance=""" &amp; Data!J146 &amp; """/&gt;&lt;/to&gt;&lt;/relationship&gt;&lt;/relationships&gt;&lt;/trackedEntityInstance&gt;",""),""))</f>
        <v/>
      </c>
    </row>
    <row r="147" spans="1:8" x14ac:dyDescent="0.3">
      <c r="A147" s="9" t="str">
        <f>IF(Data!A147&lt;&gt;"","&lt;trackedEntityInstance orgUnit="""&amp;VLOOKUP(Data!A147,Reference!$A$6:$B$7,2,FALSE)&amp;""" trackedEntityInstance="""&amp;Data!B147&amp;""" trackedEntityType="""&amp;VLOOKUP(Data!C147,Reference!$A$2:$C$3,3,FALSE)&amp;"""&gt;","")</f>
        <v/>
      </c>
      <c r="B147" t="str">
        <f>IF(Data!A147&lt;&gt;"","&lt;enrollments&gt;&lt;enrollment enrollment="""&amp;Data!E147&amp;""" orgUnit="""&amp; VLOOKUP(Data!D147,Reference!$A$6:$B$7,2,FALSE) &amp;""" program=""" &amp; VLOOKUP(Data!C147,Reference!$A$2:$C$3,2,FALSE) &amp; """&gt;&lt;enrollmentDate&gt;"&amp;Data!G147&amp;"&lt;/enrollmentDate&gt;&lt;incidentDate&gt;"&amp;Data!I147&amp;"&lt;/incidentDate&gt;&lt;status&gt;"&amp;Data!J147&amp;"&lt;/status&gt;&lt;events&gt;","")</f>
        <v/>
      </c>
      <c r="C147" t="str">
        <f>IF(Data!A147&lt;&gt;"","",IF(Data!B147&lt;&gt;"","&lt;event dueDate="""&amp;Data!B147&amp;""" event="""&amp;Data!C147&amp; IF(Data!D147="","",""" eventDate="""&amp;Data!D147) &amp;""" orgUnit="""&amp; VLOOKUP(Data!E147,Reference!$A$6:$B$7,2,FALSE) &amp;""" programStage="""&amp;VLOOKUP(Data!F147,Reference!$A$24:$B$31,2,FALSE)&amp;""" status="""&amp;Data!G147&amp;"""&gt;" &amp; IF(Data!H147="","","&lt;completedDate&gt;"&amp;Data!H147&amp;"&lt;/completedDate&gt;") &amp; IF(Data!B148&lt;&gt;"","&lt;/event&gt;",IF(Data!C148="","&lt;/event&gt;","")),""))</f>
        <v/>
      </c>
      <c r="D147" t="str">
        <f>IF(Data!A147&lt;&gt;"","",IF(Data!B147&lt;&gt;"","",IF(Data!C147&lt;&gt;"",IF(Data!B146&lt;&gt;"","&lt;dataValues&gt;","") &amp; "&lt;dataValue dataElement="""&amp;VLOOKUP(Data!C147,Reference!$A$10:$B$21,2,FALSE)&amp;""" value="""&amp;Data!D147&amp;"""/&gt;" &amp; IF(Data!C148="","&lt;/dataValues&gt;&lt;/event&gt;",IF(Data!B148&lt;&gt;"","&lt;/dataValues&gt;&lt;/event&gt;","")),"")))</f>
        <v/>
      </c>
      <c r="E147" t="str">
        <f>IF(Data!C147&lt;&gt;"","",IF(Data!E147&lt;&gt;"","&lt;/events&gt;&lt;/enrollment&gt;&lt;/enrollments&gt;&lt;attributes&gt;&lt;attribute attribute=""xir1M6BCeKy"" displayName=""ANC ID number"" value="""&amp;Data!E147&amp;"""/&gt;",""))</f>
        <v/>
      </c>
      <c r="F147" t="str">
        <f>IF(Data!C147&lt;&gt;"","",IF(Data!F147&lt;&gt;"","&lt;/events&gt;&lt;/enrollment&gt;&lt;/enrollments&gt;&lt;attributes&gt;&lt;attribute attribute=""dcHt9acQAhW"" displayName=""Child health ID number""  value="""&amp;Data!F147&amp;"""/&gt;",""))</f>
        <v/>
      </c>
      <c r="G147" t="str">
        <f>IF(Data!C147&lt;&gt;"","",IF(Data!D147&lt;&gt;"","&lt;attribute attribute=""aR40kIqUVTV"" displayName=""Date of initiation into lifelong ART"" value="""&amp;Data!I147&amp;"""/&gt;&lt;attribute attribute=""Bv3XbmGMmrW"" displayName=""ART patient number""  value="""&amp;Data!D147&amp;"""/&gt;",""))</f>
        <v>&lt;attribute attribute="aR40kIqUVTV" displayName="Date of initiation into lifelong ART" value="2019-08-01"/&gt;&lt;attribute attribute="Bv3XbmGMmrW" displayName="ART patient number"  value="ART09"/&gt;</v>
      </c>
      <c r="H147" t="str">
        <f>IF(Data!H147="END","&lt;/attributes&gt;&lt;/trackedEntityInstance&gt;",IF(Data!B147="",IF(Data!H147&lt;&gt;"","&lt;/attributes&gt;&lt;relationships&gt;&lt;relationship&gt;&lt;relationshipName&gt;Mother to child&lt;/relationshipName&gt;&lt;relationshipType&gt;frS8ibCkbfN&lt;/relationshipType&gt;&lt;relationship&gt;"&amp; Data!H147 &amp; "&lt;/relationship&gt;&lt;from&gt;&lt;trackedEntityInstance trackedEntityInstance=""" &amp; Data!I147 &amp; """/&gt;&lt;/from&gt;&lt;to&gt;&lt;trackedEntityInstance trackedEntityInstance=""" &amp; Data!J147 &amp; """/&gt;&lt;/to&gt;&lt;/relationship&gt;&lt;/relationships&gt;&lt;/trackedEntityInstance&gt;",""),""))</f>
        <v/>
      </c>
    </row>
    <row r="148" spans="1:8" x14ac:dyDescent="0.3">
      <c r="A148" s="9" t="str">
        <f>IF(Data!A148&lt;&gt;"","&lt;trackedEntityInstance orgUnit="""&amp;VLOOKUP(Data!A148,Reference!$A$6:$B$7,2,FALSE)&amp;""" trackedEntityInstance="""&amp;Data!B148&amp;""" trackedEntityType="""&amp;VLOOKUP(Data!C148,Reference!$A$2:$C$3,3,FALSE)&amp;"""&gt;","")</f>
        <v/>
      </c>
      <c r="B148" t="str">
        <f>IF(Data!A148&lt;&gt;"","&lt;enrollments&gt;&lt;enrollment enrollment="""&amp;Data!E148&amp;""" orgUnit="""&amp; VLOOKUP(Data!D148,Reference!$A$6:$B$7,2,FALSE) &amp;""" program=""" &amp; VLOOKUP(Data!C148,Reference!$A$2:$C$3,2,FALSE) &amp; """&gt;&lt;enrollmentDate&gt;"&amp;Data!G148&amp;"&lt;/enrollmentDate&gt;&lt;incidentDate&gt;"&amp;Data!I148&amp;"&lt;/incidentDate&gt;&lt;status&gt;"&amp;Data!J148&amp;"&lt;/status&gt;&lt;events&gt;","")</f>
        <v/>
      </c>
      <c r="C148" t="str">
        <f>IF(Data!A148&lt;&gt;"","",IF(Data!B148&lt;&gt;"","&lt;event dueDate="""&amp;Data!B148&amp;""" event="""&amp;Data!C148&amp; IF(Data!D148="","",""" eventDate="""&amp;Data!D148) &amp;""" orgUnit="""&amp; VLOOKUP(Data!E148,Reference!$A$6:$B$7,2,FALSE) &amp;""" programStage="""&amp;VLOOKUP(Data!F148,Reference!$A$24:$B$31,2,FALSE)&amp;""" status="""&amp;Data!G148&amp;"""&gt;" &amp; IF(Data!H148="","","&lt;completedDate&gt;"&amp;Data!H148&amp;"&lt;/completedDate&gt;") &amp; IF(Data!B149&lt;&gt;"","&lt;/event&gt;",IF(Data!C149="","&lt;/event&gt;","")),""))</f>
        <v/>
      </c>
      <c r="D148" t="str">
        <f>IF(Data!A148&lt;&gt;"","",IF(Data!B148&lt;&gt;"","",IF(Data!C148&lt;&gt;"",IF(Data!B147&lt;&gt;"","&lt;dataValues&gt;","") &amp; "&lt;dataValue dataElement="""&amp;VLOOKUP(Data!C148,Reference!$A$10:$B$21,2,FALSE)&amp;""" value="""&amp;Data!D148&amp;"""/&gt;" &amp; IF(Data!C149="","&lt;/dataValues&gt;&lt;/event&gt;",IF(Data!B149&lt;&gt;"","&lt;/dataValues&gt;&lt;/event&gt;","")),"")))</f>
        <v/>
      </c>
      <c r="E148" t="str">
        <f>IF(Data!C148&lt;&gt;"","",IF(Data!E148&lt;&gt;"","&lt;/events&gt;&lt;/enrollment&gt;&lt;/enrollments&gt;&lt;attributes&gt;&lt;attribute attribute=""xir1M6BCeKy"" displayName=""ANC ID number"" value="""&amp;Data!E148&amp;"""/&gt;",""))</f>
        <v/>
      </c>
      <c r="F148" t="str">
        <f>IF(Data!C148&lt;&gt;"","",IF(Data!F148&lt;&gt;"","&lt;/events&gt;&lt;/enrollment&gt;&lt;/enrollments&gt;&lt;attributes&gt;&lt;attribute attribute=""dcHt9acQAhW"" displayName=""Child health ID number""  value="""&amp;Data!F148&amp;"""/&gt;",""))</f>
        <v/>
      </c>
      <c r="G148" t="str">
        <f>IF(Data!C148&lt;&gt;"","",IF(Data!D148&lt;&gt;"","&lt;attribute attribute=""aR40kIqUVTV"" displayName=""Date of initiation into lifelong ART"" value="""&amp;Data!I148&amp;"""/&gt;&lt;attribute attribute=""Bv3XbmGMmrW"" displayName=""ART patient number""  value="""&amp;Data!D148&amp;"""/&gt;",""))</f>
        <v/>
      </c>
      <c r="H148" t="str">
        <f>IF(Data!H148="END","&lt;/attributes&gt;&lt;/trackedEntityInstance&gt;",IF(Data!B148="",IF(Data!H148&lt;&gt;"","&lt;/attributes&gt;&lt;relationships&gt;&lt;relationship&gt;&lt;relationshipName&gt;Mother to child&lt;/relationshipName&gt;&lt;relationshipType&gt;frS8ibCkbfN&lt;/relationshipType&gt;&lt;relationship&gt;"&amp; Data!H148 &amp; "&lt;/relationship&gt;&lt;from&gt;&lt;trackedEntityInstance trackedEntityInstance=""" &amp; Data!I148 &amp; """/&gt;&lt;/from&gt;&lt;to&gt;&lt;trackedEntityInstance trackedEntityInstance=""" &amp; Data!J148 &amp; """/&gt;&lt;/to&gt;&lt;/relationship&gt;&lt;/relationships&gt;&lt;/trackedEntityInstance&gt;",""),""))</f>
        <v>&lt;/attributes&gt;&lt;/trackedEntityInstance&gt;</v>
      </c>
    </row>
    <row r="149" spans="1:8" x14ac:dyDescent="0.3">
      <c r="A149" s="9" t="str">
        <f>IF(Data!A149&lt;&gt;"","&lt;trackedEntityInstance orgUnit="""&amp;VLOOKUP(Data!A149,Reference!$A$6:$B$7,2,FALSE)&amp;""" trackedEntityInstance="""&amp;Data!B149&amp;""" trackedEntityType="""&amp;VLOOKUP(Data!C149,Reference!$A$2:$C$3,3,FALSE)&amp;"""&gt;","")</f>
        <v/>
      </c>
      <c r="B149" t="str">
        <f>IF(Data!A149&lt;&gt;"","&lt;enrollments&gt;&lt;enrollment enrollment="""&amp;Data!E149&amp;""" orgUnit="""&amp; VLOOKUP(Data!D149,Reference!$A$6:$B$7,2,FALSE) &amp;""" program=""" &amp; VLOOKUP(Data!C149,Reference!$A$2:$C$3,2,FALSE) &amp; """&gt;&lt;enrollmentDate&gt;"&amp;Data!G149&amp;"&lt;/enrollmentDate&gt;&lt;incidentDate&gt;"&amp;Data!I149&amp;"&lt;/incidentDate&gt;&lt;status&gt;"&amp;Data!J149&amp;"&lt;/status&gt;&lt;events&gt;","")</f>
        <v/>
      </c>
      <c r="C149" t="str">
        <f>IF(Data!A149&lt;&gt;"","",IF(Data!B149&lt;&gt;"","&lt;event dueDate="""&amp;Data!B149&amp;""" event="""&amp;Data!C149&amp; IF(Data!D149="","",""" eventDate="""&amp;Data!D149) &amp;""" orgUnit="""&amp; VLOOKUP(Data!E149,Reference!$A$6:$B$7,2,FALSE) &amp;""" programStage="""&amp;VLOOKUP(Data!F149,Reference!$A$24:$B$31,2,FALSE)&amp;""" status="""&amp;Data!G149&amp;"""&gt;" &amp; IF(Data!H149="","","&lt;completedDate&gt;"&amp;Data!H149&amp;"&lt;/completedDate&gt;") &amp; IF(Data!B150&lt;&gt;"","&lt;/event&gt;",IF(Data!C150="","&lt;/event&gt;","")),""))</f>
        <v/>
      </c>
      <c r="D149" t="str">
        <f>IF(Data!A149&lt;&gt;"","",IF(Data!B149&lt;&gt;"","",IF(Data!C149&lt;&gt;"",IF(Data!B148&lt;&gt;"","&lt;dataValues&gt;","") &amp; "&lt;dataValue dataElement="""&amp;VLOOKUP(Data!C149,Reference!$A$10:$B$21,2,FALSE)&amp;""" value="""&amp;Data!D149&amp;"""/&gt;" &amp; IF(Data!C150="","&lt;/dataValues&gt;&lt;/event&gt;",IF(Data!B150&lt;&gt;"","&lt;/dataValues&gt;&lt;/event&gt;","")),"")))</f>
        <v/>
      </c>
      <c r="E149" t="str">
        <f>IF(Data!C149&lt;&gt;"","",IF(Data!E149&lt;&gt;"","&lt;/events&gt;&lt;/enrollment&gt;&lt;/enrollments&gt;&lt;attributes&gt;&lt;attribute attribute=""xir1M6BCeKy"" displayName=""ANC ID number"" value="""&amp;Data!E149&amp;"""/&gt;",""))</f>
        <v/>
      </c>
      <c r="F149" t="str">
        <f>IF(Data!C149&lt;&gt;"","",IF(Data!F149&lt;&gt;"","&lt;/events&gt;&lt;/enrollment&gt;&lt;/enrollments&gt;&lt;attributes&gt;&lt;attribute attribute=""dcHt9acQAhW"" displayName=""Child health ID number""  value="""&amp;Data!F149&amp;"""/&gt;",""))</f>
        <v/>
      </c>
      <c r="G149" t="str">
        <f>IF(Data!C149&lt;&gt;"","",IF(Data!D149&lt;&gt;"","&lt;attribute attribute=""aR40kIqUVTV"" displayName=""Date of initiation into lifelong ART"" value="""&amp;Data!I149&amp;"""/&gt;&lt;attribute attribute=""Bv3XbmGMmrW"" displayName=""ART patient number""  value="""&amp;Data!D149&amp;"""/&gt;",""))</f>
        <v/>
      </c>
      <c r="H149" t="str">
        <f>IF(Data!H149="END","&lt;/attributes&gt;&lt;/trackedEntityInstance&gt;",IF(Data!B149="",IF(Data!H149&lt;&gt;"","&lt;/attributes&gt;&lt;relationships&gt;&lt;relationship&gt;&lt;relationshipName&gt;Mother to child&lt;/relationshipName&gt;&lt;relationshipType&gt;frS8ibCkbfN&lt;/relationshipType&gt;&lt;relationship&gt;"&amp; Data!H149 &amp; "&lt;/relationship&gt;&lt;from&gt;&lt;trackedEntityInstance trackedEntityInstance=""" &amp; Data!I149 &amp; """/&gt;&lt;/from&gt;&lt;to&gt;&lt;trackedEntityInstance trackedEntityInstance=""" &amp; Data!J149 &amp; """/&gt;&lt;/to&gt;&lt;/relationship&gt;&lt;/relationships&gt;&lt;/trackedEntityInstance&gt;",""),""))</f>
        <v/>
      </c>
    </row>
    <row r="150" spans="1:8" x14ac:dyDescent="0.3">
      <c r="A150" s="9" t="str">
        <f>IF(Data!A150&lt;&gt;"","&lt;trackedEntityInstance orgUnit="""&amp;VLOOKUP(Data!A150,Reference!$A$6:$B$7,2,FALSE)&amp;""" trackedEntityInstance="""&amp;Data!B150&amp;""" trackedEntityType="""&amp;VLOOKUP(Data!C150,Reference!$A$2:$C$3,3,FALSE)&amp;"""&gt;","")</f>
        <v>&lt;trackedEntityInstance orgUnit="DiszpKrYNg8" trackedEntityInstance="cNTpI1sG2kp" trackedEntityType="itdPJqKREKl"&gt;</v>
      </c>
      <c r="B150" t="str">
        <f ca="1">IF(Data!A150&lt;&gt;"","&lt;enrollments&gt;&lt;enrollment enrollment="""&amp;Data!E150&amp;""" orgUnit="""&amp; VLOOKUP(Data!D150,Reference!$A$6:$B$7,2,FALSE) &amp;""" program=""" &amp; VLOOKUP(Data!C150,Reference!$A$2:$C$3,2,FALSE) &amp; """&gt;&lt;enrollmentDate&gt;"&amp;Data!G150&amp;"&lt;/enrollmentDate&gt;&lt;incidentDate&gt;"&amp;Data!I150&amp;"&lt;/incidentDate&gt;&lt;status&gt;"&amp;Data!J150&amp;"&lt;/status&gt;&lt;events&gt;","")</f>
        <v>&lt;enrollments&gt;&lt;enrollment enrollment="uTJjuR4AMQf" orgUnit="g8upMTyEZGZ" program="Uoor5hwdr8l"&gt;&lt;enrollmentDate&gt;2019-01-13&lt;/enrollmentDate&gt;&lt;incidentDate&gt;2018-04-10&lt;/incidentDate&gt;&lt;status&gt;COMPLETED&lt;/status&gt;&lt;events&gt;</v>
      </c>
      <c r="C150" t="str">
        <f>IF(Data!A150&lt;&gt;"","",IF(Data!B150&lt;&gt;"","&lt;event dueDate="""&amp;Data!B150&amp;""" event="""&amp;Data!C150&amp; IF(Data!D150="","",""" eventDate="""&amp;Data!D150) &amp;""" orgUnit="""&amp; VLOOKUP(Data!E150,Reference!$A$6:$B$7,2,FALSE) &amp;""" programStage="""&amp;VLOOKUP(Data!F150,Reference!$A$24:$B$31,2,FALSE)&amp;""" status="""&amp;Data!G150&amp;"""&gt;" &amp; IF(Data!H150="","","&lt;completedDate&gt;"&amp;Data!H150&amp;"&lt;/completedDate&gt;") &amp; IF(Data!B151&lt;&gt;"","&lt;/event&gt;",IF(Data!C151="","&lt;/event&gt;","")),""))</f>
        <v/>
      </c>
      <c r="D150" t="str">
        <f>IF(Data!A150&lt;&gt;"","",IF(Data!B150&lt;&gt;"","",IF(Data!C150&lt;&gt;"",IF(Data!B149&lt;&gt;"","&lt;dataValues&gt;","") &amp; "&lt;dataValue dataElement="""&amp;VLOOKUP(Data!C150,Reference!$A$10:$B$21,2,FALSE)&amp;""" value="""&amp;Data!D150&amp;"""/&gt;" &amp; IF(Data!C151="","&lt;/dataValues&gt;&lt;/event&gt;",IF(Data!B151&lt;&gt;"","&lt;/dataValues&gt;&lt;/event&gt;","")),"")))</f>
        <v/>
      </c>
      <c r="E150" t="str">
        <f>IF(Data!C150&lt;&gt;"","",IF(Data!E150&lt;&gt;"","&lt;/events&gt;&lt;/enrollment&gt;&lt;/enrollments&gt;&lt;attributes&gt;&lt;attribute attribute=""xir1M6BCeKy"" displayName=""ANC ID number"" value="""&amp;Data!E150&amp;"""/&gt;",""))</f>
        <v/>
      </c>
      <c r="F150" t="str">
        <f>IF(Data!C150&lt;&gt;"","",IF(Data!F150&lt;&gt;"","&lt;/events&gt;&lt;/enrollment&gt;&lt;/enrollments&gt;&lt;attributes&gt;&lt;attribute attribute=""dcHt9acQAhW"" displayName=""Child health ID number""  value="""&amp;Data!F150&amp;"""/&gt;",""))</f>
        <v/>
      </c>
      <c r="G150" t="str">
        <f>IF(Data!C150&lt;&gt;"","",IF(Data!D150&lt;&gt;"","&lt;attribute attribute=""aR40kIqUVTV"" displayName=""Date of initiation into lifelong ART"" value="""&amp;Data!I150&amp;"""/&gt;&lt;attribute attribute=""Bv3XbmGMmrW"" displayName=""ART patient number""  value="""&amp;Data!D150&amp;"""/&gt;",""))</f>
        <v/>
      </c>
      <c r="H150" t="str">
        <f>IF(Data!H150="END","&lt;/attributes&gt;&lt;/trackedEntityInstance&gt;",IF(Data!B150="",IF(Data!H150&lt;&gt;"","&lt;/attributes&gt;&lt;relationships&gt;&lt;relationship&gt;&lt;relationshipName&gt;Mother to child&lt;/relationshipName&gt;&lt;relationshipType&gt;frS8ibCkbfN&lt;/relationshipType&gt;&lt;relationship&gt;"&amp; Data!H150 &amp; "&lt;/relationship&gt;&lt;from&gt;&lt;trackedEntityInstance trackedEntityInstance=""" &amp; Data!I150 &amp; """/&gt;&lt;/from&gt;&lt;to&gt;&lt;trackedEntityInstance trackedEntityInstance=""" &amp; Data!J150 &amp; """/&gt;&lt;/to&gt;&lt;/relationship&gt;&lt;/relationships&gt;&lt;/trackedEntityInstance&gt;",""),""))</f>
        <v/>
      </c>
    </row>
    <row r="151" spans="1:8" x14ac:dyDescent="0.3">
      <c r="A151" s="9" t="str">
        <f>IF(Data!A151&lt;&gt;"","&lt;trackedEntityInstance orgUnit="""&amp;VLOOKUP(Data!A151,Reference!$A$6:$B$7,2,FALSE)&amp;""" trackedEntityInstance="""&amp;Data!B151&amp;""" trackedEntityType="""&amp;VLOOKUP(Data!C151,Reference!$A$2:$C$3,3,FALSE)&amp;"""&gt;","")</f>
        <v/>
      </c>
      <c r="B151" t="str">
        <f>IF(Data!A151&lt;&gt;"","&lt;enrollments&gt;&lt;enrollment enrollment="""&amp;Data!E151&amp;""" orgUnit="""&amp; VLOOKUP(Data!D151,Reference!$A$6:$B$7,2,FALSE) &amp;""" program=""" &amp; VLOOKUP(Data!C151,Reference!$A$2:$C$3,2,FALSE) &amp; """&gt;&lt;enrollmentDate&gt;"&amp;Data!G151&amp;"&lt;/enrollmentDate&gt;&lt;incidentDate&gt;"&amp;Data!I151&amp;"&lt;/incidentDate&gt;&lt;status&gt;"&amp;Data!J151&amp;"&lt;/status&gt;&lt;events&gt;","")</f>
        <v/>
      </c>
      <c r="C151" t="str">
        <f ca="1">IF(Data!A151&lt;&gt;"","",IF(Data!B151&lt;&gt;"","&lt;event dueDate="""&amp;Data!B151&amp;""" event="""&amp;Data!C151&amp; IF(Data!D151="","",""" eventDate="""&amp;Data!D151) &amp;""" orgUnit="""&amp; VLOOKUP(Data!E151,Reference!$A$6:$B$7,2,FALSE) &amp;""" programStage="""&amp;VLOOKUP(Data!F151,Reference!$A$24:$B$31,2,FALSE)&amp;""" status="""&amp;Data!G151&amp;"""&gt;" &amp; IF(Data!H151="","","&lt;completedDate&gt;"&amp;Data!H151&amp;"&lt;/completedDate&gt;") &amp; IF(Data!B152&lt;&gt;"","&lt;/event&gt;",IF(Data!C152="","&lt;/event&gt;","")),""))</f>
        <v>&lt;event dueDate="2019-01-13" event="rs9Suy9eMKJ" eventDate="2019-01-13" orgUnit="DiszpKrYNg8" programStage="ArQwGycUDjE" status="COMPLETED"&gt;&lt;completedDate&gt;2019-01-13&lt;/completedDate&gt;</v>
      </c>
      <c r="D151" t="str">
        <f ca="1">IF(Data!A151&lt;&gt;"","",IF(Data!B151&lt;&gt;"","",IF(Data!C151&lt;&gt;"",IF(Data!B150&lt;&gt;"","&lt;dataValues&gt;","") &amp; "&lt;dataValue dataElement="""&amp;VLOOKUP(Data!C151,Reference!$A$10:$B$21,2,FALSE)&amp;""" value="""&amp;Data!D151&amp;"""/&gt;" &amp; IF(Data!C152="","&lt;/dataValues&gt;&lt;/event&gt;",IF(Data!B152&lt;&gt;"","&lt;/dataValues&gt;&lt;/event&gt;","")),"")))</f>
        <v/>
      </c>
      <c r="E151" t="str">
        <f>IF(Data!C151&lt;&gt;"","",IF(Data!E151&lt;&gt;"","&lt;/events&gt;&lt;/enrollment&gt;&lt;/enrollments&gt;&lt;attributes&gt;&lt;attribute attribute=""xir1M6BCeKy"" displayName=""ANC ID number"" value="""&amp;Data!E151&amp;"""/&gt;",""))</f>
        <v/>
      </c>
      <c r="F151" t="str">
        <f>IF(Data!C151&lt;&gt;"","",IF(Data!F151&lt;&gt;"","&lt;/events&gt;&lt;/enrollment&gt;&lt;/enrollments&gt;&lt;attributes&gt;&lt;attribute attribute=""dcHt9acQAhW"" displayName=""Child health ID number""  value="""&amp;Data!F151&amp;"""/&gt;",""))</f>
        <v/>
      </c>
      <c r="G151" t="str">
        <f>IF(Data!C151&lt;&gt;"","",IF(Data!D151&lt;&gt;"","&lt;attribute attribute=""aR40kIqUVTV"" displayName=""Date of initiation into lifelong ART"" value="""&amp;Data!I151&amp;"""/&gt;&lt;attribute attribute=""Bv3XbmGMmrW"" displayName=""ART patient number""  value="""&amp;Data!D151&amp;"""/&gt;",""))</f>
        <v/>
      </c>
      <c r="H151" t="str">
        <f ca="1">IF(Data!H151="END","&lt;/attributes&gt;&lt;/trackedEntityInstance&gt;",IF(Data!B151="",IF(Data!H151&lt;&gt;"","&lt;/attributes&gt;&lt;relationships&gt;&lt;relationship&gt;&lt;relationshipName&gt;Mother to child&lt;/relationshipName&gt;&lt;relationshipType&gt;frS8ibCkbfN&lt;/relationshipType&gt;&lt;relationship&gt;"&amp; Data!H151 &amp; "&lt;/relationship&gt;&lt;from&gt;&lt;trackedEntityInstance trackedEntityInstance=""" &amp; Data!I151 &amp; """/&gt;&lt;/from&gt;&lt;to&gt;&lt;trackedEntityInstance trackedEntityInstance=""" &amp; Data!J151 &amp; """/&gt;&lt;/to&gt;&lt;/relationship&gt;&lt;/relationships&gt;&lt;/trackedEntityInstance&gt;",""),""))</f>
        <v/>
      </c>
    </row>
    <row r="152" spans="1:8" x14ac:dyDescent="0.3">
      <c r="A152" s="9" t="str">
        <f>IF(Data!A152&lt;&gt;"","&lt;trackedEntityInstance orgUnit="""&amp;VLOOKUP(Data!A152,Reference!$A$6:$B$7,2,FALSE)&amp;""" trackedEntityInstance="""&amp;Data!B152&amp;""" trackedEntityType="""&amp;VLOOKUP(Data!C152,Reference!$A$2:$C$3,3,FALSE)&amp;"""&gt;","")</f>
        <v/>
      </c>
      <c r="B152" t="str">
        <f>IF(Data!A152&lt;&gt;"","&lt;enrollments&gt;&lt;enrollment enrollment="""&amp;Data!E152&amp;""" orgUnit="""&amp; VLOOKUP(Data!D152,Reference!$A$6:$B$7,2,FALSE) &amp;""" program=""" &amp; VLOOKUP(Data!C152,Reference!$A$2:$C$3,2,FALSE) &amp; """&gt;&lt;enrollmentDate&gt;"&amp;Data!G152&amp;"&lt;/enrollmentDate&gt;&lt;incidentDate&gt;"&amp;Data!I152&amp;"&lt;/incidentDate&gt;&lt;status&gt;"&amp;Data!J152&amp;"&lt;/status&gt;&lt;events&gt;","")</f>
        <v/>
      </c>
      <c r="C152" t="str">
        <f>IF(Data!A152&lt;&gt;"","",IF(Data!B152&lt;&gt;"","&lt;event dueDate="""&amp;Data!B152&amp;""" event="""&amp;Data!C152&amp; IF(Data!D152="","",""" eventDate="""&amp;Data!D152) &amp;""" orgUnit="""&amp; VLOOKUP(Data!E152,Reference!$A$6:$B$7,2,FALSE) &amp;""" programStage="""&amp;VLOOKUP(Data!F152,Reference!$A$24:$B$31,2,FALSE)&amp;""" status="""&amp;Data!G152&amp;"""&gt;" &amp; IF(Data!H152="","","&lt;completedDate&gt;"&amp;Data!H152&amp;"&lt;/completedDate&gt;") &amp; IF(Data!B153&lt;&gt;"","&lt;/event&gt;",IF(Data!C153="","&lt;/event&gt;","")),""))</f>
        <v/>
      </c>
      <c r="D152" t="str">
        <f ca="1">IF(Data!A152&lt;&gt;"","",IF(Data!B152&lt;&gt;"","",IF(Data!C152&lt;&gt;"",IF(Data!B151&lt;&gt;"","&lt;dataValues&gt;","") &amp; "&lt;dataValue dataElement="""&amp;VLOOKUP(Data!C152,Reference!$A$10:$B$21,2,FALSE)&amp;""" value="""&amp;Data!D152&amp;"""/&gt;" &amp; IF(Data!C153="","&lt;/dataValues&gt;&lt;/event&gt;",IF(Data!B153&lt;&gt;"","&lt;/dataValues&gt;&lt;/event&gt;","")),"")))</f>
        <v>&lt;dataValues&gt;&lt;dataValue dataElement="oyIFOXlCfcB" value="1"/&gt;</v>
      </c>
      <c r="E152" t="str">
        <f>IF(Data!C152&lt;&gt;"","",IF(Data!E152&lt;&gt;"","&lt;/events&gt;&lt;/enrollment&gt;&lt;/enrollments&gt;&lt;attributes&gt;&lt;attribute attribute=""xir1M6BCeKy"" displayName=""ANC ID number"" value="""&amp;Data!E152&amp;"""/&gt;",""))</f>
        <v/>
      </c>
      <c r="F152" t="str">
        <f>IF(Data!C152&lt;&gt;"","",IF(Data!F152&lt;&gt;"","&lt;/events&gt;&lt;/enrollment&gt;&lt;/enrollments&gt;&lt;attributes&gt;&lt;attribute attribute=""dcHt9acQAhW"" displayName=""Child health ID number""  value="""&amp;Data!F152&amp;"""/&gt;",""))</f>
        <v/>
      </c>
      <c r="G152" t="str">
        <f>IF(Data!C152&lt;&gt;"","",IF(Data!D152&lt;&gt;"","&lt;attribute attribute=""aR40kIqUVTV"" displayName=""Date of initiation into lifelong ART"" value="""&amp;Data!I152&amp;"""/&gt;&lt;attribute attribute=""Bv3XbmGMmrW"" displayName=""ART patient number""  value="""&amp;Data!D152&amp;"""/&gt;",""))</f>
        <v/>
      </c>
      <c r="H152" t="str">
        <f>IF(Data!H152="END","&lt;/attributes&gt;&lt;/trackedEntityInstance&gt;",IF(Data!B152="",IF(Data!H152&lt;&gt;"","&lt;/attributes&gt;&lt;relationships&gt;&lt;relationship&gt;&lt;relationshipName&gt;Mother to child&lt;/relationshipName&gt;&lt;relationshipType&gt;frS8ibCkbfN&lt;/relationshipType&gt;&lt;relationship&gt;"&amp; Data!H152 &amp; "&lt;/relationship&gt;&lt;from&gt;&lt;trackedEntityInstance trackedEntityInstance=""" &amp; Data!I152 &amp; """/&gt;&lt;/from&gt;&lt;to&gt;&lt;trackedEntityInstance trackedEntityInstance=""" &amp; Data!J152 &amp; """/&gt;&lt;/to&gt;&lt;/relationship&gt;&lt;/relationships&gt;&lt;/trackedEntityInstance&gt;",""),""))</f>
        <v/>
      </c>
    </row>
    <row r="153" spans="1:8" x14ac:dyDescent="0.3">
      <c r="A153" s="9" t="str">
        <f>IF(Data!A153&lt;&gt;"","&lt;trackedEntityInstance orgUnit="""&amp;VLOOKUP(Data!A153,Reference!$A$6:$B$7,2,FALSE)&amp;""" trackedEntityInstance="""&amp;Data!B153&amp;""" trackedEntityType="""&amp;VLOOKUP(Data!C153,Reference!$A$2:$C$3,3,FALSE)&amp;"""&gt;","")</f>
        <v/>
      </c>
      <c r="B153" t="str">
        <f>IF(Data!A153&lt;&gt;"","&lt;enrollments&gt;&lt;enrollment enrollment="""&amp;Data!E153&amp;""" orgUnit="""&amp; VLOOKUP(Data!D153,Reference!$A$6:$B$7,2,FALSE) &amp;""" program=""" &amp; VLOOKUP(Data!C153,Reference!$A$2:$C$3,2,FALSE) &amp; """&gt;&lt;enrollmentDate&gt;"&amp;Data!G153&amp;"&lt;/enrollmentDate&gt;&lt;incidentDate&gt;"&amp;Data!I153&amp;"&lt;/incidentDate&gt;&lt;status&gt;"&amp;Data!J153&amp;"&lt;/status&gt;&lt;events&gt;","")</f>
        <v/>
      </c>
      <c r="C153" t="str">
        <f>IF(Data!A153&lt;&gt;"","",IF(Data!B153&lt;&gt;"","&lt;event dueDate="""&amp;Data!B153&amp;""" event="""&amp;Data!C153&amp; IF(Data!D153="","",""" eventDate="""&amp;Data!D153) &amp;""" orgUnit="""&amp; VLOOKUP(Data!E153,Reference!$A$6:$B$7,2,FALSE) &amp;""" programStage="""&amp;VLOOKUP(Data!F153,Reference!$A$24:$B$31,2,FALSE)&amp;""" status="""&amp;Data!G153&amp;"""&gt;" &amp; IF(Data!H153="","","&lt;completedDate&gt;"&amp;Data!H153&amp;"&lt;/completedDate&gt;") &amp; IF(Data!B154&lt;&gt;"","&lt;/event&gt;",IF(Data!C154="","&lt;/event&gt;","")),""))</f>
        <v/>
      </c>
      <c r="D153" t="str">
        <f>IF(Data!A153&lt;&gt;"","",IF(Data!B153&lt;&gt;"","",IF(Data!C153&lt;&gt;"",IF(Data!B152&lt;&gt;"","&lt;dataValues&gt;","") &amp; "&lt;dataValue dataElement="""&amp;VLOOKUP(Data!C153,Reference!$A$10:$B$21,2,FALSE)&amp;""" value="""&amp;Data!D153&amp;"""/&gt;" &amp; IF(Data!C154="","&lt;/dataValues&gt;&lt;/event&gt;",IF(Data!B154&lt;&gt;"","&lt;/dataValues&gt;&lt;/event&gt;","")),"")))</f>
        <v>&lt;dataValue dataElement="TrbryjbXE3r" value="0"/&gt;</v>
      </c>
      <c r="E153" t="str">
        <f>IF(Data!C153&lt;&gt;"","",IF(Data!E153&lt;&gt;"","&lt;/events&gt;&lt;/enrollment&gt;&lt;/enrollments&gt;&lt;attributes&gt;&lt;attribute attribute=""xir1M6BCeKy"" displayName=""ANC ID number"" value="""&amp;Data!E153&amp;"""/&gt;",""))</f>
        <v/>
      </c>
      <c r="F153" t="str">
        <f>IF(Data!C153&lt;&gt;"","",IF(Data!F153&lt;&gt;"","&lt;/events&gt;&lt;/enrollment&gt;&lt;/enrollments&gt;&lt;attributes&gt;&lt;attribute attribute=""dcHt9acQAhW"" displayName=""Child health ID number""  value="""&amp;Data!F153&amp;"""/&gt;",""))</f>
        <v/>
      </c>
      <c r="G153" t="str">
        <f>IF(Data!C153&lt;&gt;"","",IF(Data!D153&lt;&gt;"","&lt;attribute attribute=""aR40kIqUVTV"" displayName=""Date of initiation into lifelong ART"" value="""&amp;Data!I153&amp;"""/&gt;&lt;attribute attribute=""Bv3XbmGMmrW"" displayName=""ART patient number""  value="""&amp;Data!D153&amp;"""/&gt;",""))</f>
        <v/>
      </c>
      <c r="H153" t="str">
        <f>IF(Data!H153="END","&lt;/attributes&gt;&lt;/trackedEntityInstance&gt;",IF(Data!B153="",IF(Data!H153&lt;&gt;"","&lt;/attributes&gt;&lt;relationships&gt;&lt;relationship&gt;&lt;relationshipName&gt;Mother to child&lt;/relationshipName&gt;&lt;relationshipType&gt;frS8ibCkbfN&lt;/relationshipType&gt;&lt;relationship&gt;"&amp; Data!H153 &amp; "&lt;/relationship&gt;&lt;from&gt;&lt;trackedEntityInstance trackedEntityInstance=""" &amp; Data!I153 &amp; """/&gt;&lt;/from&gt;&lt;to&gt;&lt;trackedEntityInstance trackedEntityInstance=""" &amp; Data!J153 &amp; """/&gt;&lt;/to&gt;&lt;/relationship&gt;&lt;/relationships&gt;&lt;/trackedEntityInstance&gt;",""),""))</f>
        <v/>
      </c>
    </row>
    <row r="154" spans="1:8" x14ac:dyDescent="0.3">
      <c r="A154" s="9" t="str">
        <f>IF(Data!A154&lt;&gt;"","&lt;trackedEntityInstance orgUnit="""&amp;VLOOKUP(Data!A154,Reference!$A$6:$B$7,2,FALSE)&amp;""" trackedEntityInstance="""&amp;Data!B154&amp;""" trackedEntityType="""&amp;VLOOKUP(Data!C154,Reference!$A$2:$C$3,3,FALSE)&amp;"""&gt;","")</f>
        <v/>
      </c>
      <c r="B154" t="str">
        <f>IF(Data!A154&lt;&gt;"","&lt;enrollments&gt;&lt;enrollment enrollment="""&amp;Data!E154&amp;""" orgUnit="""&amp; VLOOKUP(Data!D154,Reference!$A$6:$B$7,2,FALSE) &amp;""" program=""" &amp; VLOOKUP(Data!C154,Reference!$A$2:$C$3,2,FALSE) &amp; """&gt;&lt;enrollmentDate&gt;"&amp;Data!G154&amp;"&lt;/enrollmentDate&gt;&lt;incidentDate&gt;"&amp;Data!I154&amp;"&lt;/incidentDate&gt;&lt;status&gt;"&amp;Data!J154&amp;"&lt;/status&gt;&lt;events&gt;","")</f>
        <v/>
      </c>
      <c r="C154" t="str">
        <f>IF(Data!A154&lt;&gt;"","",IF(Data!B154&lt;&gt;"","&lt;event dueDate="""&amp;Data!B154&amp;""" event="""&amp;Data!C154&amp; IF(Data!D154="","",""" eventDate="""&amp;Data!D154) &amp;""" orgUnit="""&amp; VLOOKUP(Data!E154,Reference!$A$6:$B$7,2,FALSE) &amp;""" programStage="""&amp;VLOOKUP(Data!F154,Reference!$A$24:$B$31,2,FALSE)&amp;""" status="""&amp;Data!G154&amp;"""&gt;" &amp; IF(Data!H154="","","&lt;completedDate&gt;"&amp;Data!H154&amp;"&lt;/completedDate&gt;") &amp; IF(Data!B155&lt;&gt;"","&lt;/event&gt;",IF(Data!C155="","&lt;/event&gt;","")),""))</f>
        <v/>
      </c>
      <c r="D154" t="str">
        <f ca="1">IF(Data!A154&lt;&gt;"","",IF(Data!B154&lt;&gt;"","",IF(Data!C154&lt;&gt;"",IF(Data!B153&lt;&gt;"","&lt;dataValues&gt;","") &amp; "&lt;dataValue dataElement="""&amp;VLOOKUP(Data!C154,Reference!$A$10:$B$21,2,FALSE)&amp;""" value="""&amp;Data!D154&amp;"""/&gt;" &amp; IF(Data!C155="","&lt;/dataValues&gt;&lt;/event&gt;",IF(Data!B155&lt;&gt;"","&lt;/dataValues&gt;&lt;/event&gt;","")),"")))</f>
        <v>&lt;dataValue dataElement="nUicovae8Vo" value="ANC4"/&gt;&lt;/dataValues&gt;&lt;/event&gt;</v>
      </c>
      <c r="E154" t="str">
        <f>IF(Data!C154&lt;&gt;"","",IF(Data!E154&lt;&gt;"","&lt;/events&gt;&lt;/enrollment&gt;&lt;/enrollments&gt;&lt;attributes&gt;&lt;attribute attribute=""xir1M6BCeKy"" displayName=""ANC ID number"" value="""&amp;Data!E154&amp;"""/&gt;",""))</f>
        <v/>
      </c>
      <c r="F154" t="str">
        <f>IF(Data!C154&lt;&gt;"","",IF(Data!F154&lt;&gt;"","&lt;/events&gt;&lt;/enrollment&gt;&lt;/enrollments&gt;&lt;attributes&gt;&lt;attribute attribute=""dcHt9acQAhW"" displayName=""Child health ID number""  value="""&amp;Data!F154&amp;"""/&gt;",""))</f>
        <v/>
      </c>
      <c r="G154" t="str">
        <f>IF(Data!C154&lt;&gt;"","",IF(Data!D154&lt;&gt;"","&lt;attribute attribute=""aR40kIqUVTV"" displayName=""Date of initiation into lifelong ART"" value="""&amp;Data!I154&amp;"""/&gt;&lt;attribute attribute=""Bv3XbmGMmrW"" displayName=""ART patient number""  value="""&amp;Data!D154&amp;"""/&gt;",""))</f>
        <v/>
      </c>
      <c r="H154" t="str">
        <f>IF(Data!H154="END","&lt;/attributes&gt;&lt;/trackedEntityInstance&gt;",IF(Data!B154="",IF(Data!H154&lt;&gt;"","&lt;/attributes&gt;&lt;relationships&gt;&lt;relationship&gt;&lt;relationshipName&gt;Mother to child&lt;/relationshipName&gt;&lt;relationshipType&gt;frS8ibCkbfN&lt;/relationshipType&gt;&lt;relationship&gt;"&amp; Data!H154 &amp; "&lt;/relationship&gt;&lt;from&gt;&lt;trackedEntityInstance trackedEntityInstance=""" &amp; Data!I154 &amp; """/&gt;&lt;/from&gt;&lt;to&gt;&lt;trackedEntityInstance trackedEntityInstance=""" &amp; Data!J154 &amp; """/&gt;&lt;/to&gt;&lt;/relationship&gt;&lt;/relationships&gt;&lt;/trackedEntityInstance&gt;",""),""))</f>
        <v/>
      </c>
    </row>
    <row r="155" spans="1:8" x14ac:dyDescent="0.3">
      <c r="A155" s="9" t="str">
        <f>IF(Data!A155&lt;&gt;"","&lt;trackedEntityInstance orgUnit="""&amp;VLOOKUP(Data!A155,Reference!$A$6:$B$7,2,FALSE)&amp;""" trackedEntityInstance="""&amp;Data!B155&amp;""" trackedEntityType="""&amp;VLOOKUP(Data!C155,Reference!$A$2:$C$3,3,FALSE)&amp;"""&gt;","")</f>
        <v/>
      </c>
      <c r="B155" t="str">
        <f>IF(Data!A155&lt;&gt;"","&lt;enrollments&gt;&lt;enrollment enrollment="""&amp;Data!E155&amp;""" orgUnit="""&amp; VLOOKUP(Data!D155,Reference!$A$6:$B$7,2,FALSE) &amp;""" program=""" &amp; VLOOKUP(Data!C155,Reference!$A$2:$C$3,2,FALSE) &amp; """&gt;&lt;enrollmentDate&gt;"&amp;Data!G155&amp;"&lt;/enrollmentDate&gt;&lt;incidentDate&gt;"&amp;Data!I155&amp;"&lt;/incidentDate&gt;&lt;status&gt;"&amp;Data!J155&amp;"&lt;/status&gt;&lt;events&gt;","")</f>
        <v/>
      </c>
      <c r="C155" t="str">
        <f ca="1">IF(Data!A155&lt;&gt;"","",IF(Data!B155&lt;&gt;"","&lt;event dueDate="""&amp;Data!B155&amp;""" event="""&amp;Data!C155&amp; IF(Data!D155="","",""" eventDate="""&amp;Data!D155) &amp;""" orgUnit="""&amp; VLOOKUP(Data!E155,Reference!$A$6:$B$7,2,FALSE) &amp;""" programStage="""&amp;VLOOKUP(Data!F155,Reference!$A$24:$B$31,2,FALSE)&amp;""" status="""&amp;Data!G155&amp;"""&gt;" &amp; IF(Data!H155="","","&lt;completedDate&gt;"&amp;Data!H155&amp;"&lt;/completedDate&gt;") &amp; IF(Data!B156&lt;&gt;"","&lt;/event&gt;",IF(Data!C156="","&lt;/event&gt;","")),""))</f>
        <v>&lt;event dueDate="2019-01-29" event="AyZazGX7rnu" eventDate="2019-01-15" orgUnit="DiszpKrYNg8" programStage="Enw4VUUgQ7l" status="COMPLETED"&gt;&lt;completedDate&gt;2019-01-15&lt;/completedDate&gt;</v>
      </c>
      <c r="D155" t="str">
        <f ca="1">IF(Data!A155&lt;&gt;"","",IF(Data!B155&lt;&gt;"","",IF(Data!C155&lt;&gt;"",IF(Data!B154&lt;&gt;"","&lt;dataValues&gt;","") &amp; "&lt;dataValue dataElement="""&amp;VLOOKUP(Data!C155,Reference!$A$10:$B$21,2,FALSE)&amp;""" value="""&amp;Data!D155&amp;"""/&gt;" &amp; IF(Data!C156="","&lt;/dataValues&gt;&lt;/event&gt;",IF(Data!B156&lt;&gt;"","&lt;/dataValues&gt;&lt;/event&gt;","")),"")))</f>
        <v/>
      </c>
      <c r="E155" t="str">
        <f>IF(Data!C155&lt;&gt;"","",IF(Data!E155&lt;&gt;"","&lt;/events&gt;&lt;/enrollment&gt;&lt;/enrollments&gt;&lt;attributes&gt;&lt;attribute attribute=""xir1M6BCeKy"" displayName=""ANC ID number"" value="""&amp;Data!E155&amp;"""/&gt;",""))</f>
        <v/>
      </c>
      <c r="F155" t="str">
        <f>IF(Data!C155&lt;&gt;"","",IF(Data!F155&lt;&gt;"","&lt;/events&gt;&lt;/enrollment&gt;&lt;/enrollments&gt;&lt;attributes&gt;&lt;attribute attribute=""dcHt9acQAhW"" displayName=""Child health ID number""  value="""&amp;Data!F155&amp;"""/&gt;",""))</f>
        <v/>
      </c>
      <c r="G155" t="str">
        <f>IF(Data!C155&lt;&gt;"","",IF(Data!D155&lt;&gt;"","&lt;attribute attribute=""aR40kIqUVTV"" displayName=""Date of initiation into lifelong ART"" value="""&amp;Data!I155&amp;"""/&gt;&lt;attribute attribute=""Bv3XbmGMmrW"" displayName=""ART patient number""  value="""&amp;Data!D155&amp;"""/&gt;",""))</f>
        <v/>
      </c>
      <c r="H155" t="str">
        <f ca="1">IF(Data!H155="END","&lt;/attributes&gt;&lt;/trackedEntityInstance&gt;",IF(Data!B155="",IF(Data!H155&lt;&gt;"","&lt;/attributes&gt;&lt;relationships&gt;&lt;relationship&gt;&lt;relationshipName&gt;Mother to child&lt;/relationshipName&gt;&lt;relationshipType&gt;frS8ibCkbfN&lt;/relationshipType&gt;&lt;relationship&gt;"&amp; Data!H155 &amp; "&lt;/relationship&gt;&lt;from&gt;&lt;trackedEntityInstance trackedEntityInstance=""" &amp; Data!I155 &amp; """/&gt;&lt;/from&gt;&lt;to&gt;&lt;trackedEntityInstance trackedEntityInstance=""" &amp; Data!J155 &amp; """/&gt;&lt;/to&gt;&lt;/relationship&gt;&lt;/relationships&gt;&lt;/trackedEntityInstance&gt;",""),""))</f>
        <v/>
      </c>
    </row>
    <row r="156" spans="1:8" x14ac:dyDescent="0.3">
      <c r="A156" s="9" t="str">
        <f>IF(Data!A156&lt;&gt;"","&lt;trackedEntityInstance orgUnit="""&amp;VLOOKUP(Data!A156,Reference!$A$6:$B$7,2,FALSE)&amp;""" trackedEntityInstance="""&amp;Data!B156&amp;""" trackedEntityType="""&amp;VLOOKUP(Data!C156,Reference!$A$2:$C$3,3,FALSE)&amp;"""&gt;","")</f>
        <v/>
      </c>
      <c r="B156" t="str">
        <f>IF(Data!A156&lt;&gt;"","&lt;enrollments&gt;&lt;enrollment enrollment="""&amp;Data!E156&amp;""" orgUnit="""&amp; VLOOKUP(Data!D156,Reference!$A$6:$B$7,2,FALSE) &amp;""" program=""" &amp; VLOOKUP(Data!C156,Reference!$A$2:$C$3,2,FALSE) &amp; """&gt;&lt;enrollmentDate&gt;"&amp;Data!G156&amp;"&lt;/enrollmentDate&gt;&lt;incidentDate&gt;"&amp;Data!I156&amp;"&lt;/incidentDate&gt;&lt;status&gt;"&amp;Data!J156&amp;"&lt;/status&gt;&lt;events&gt;","")</f>
        <v/>
      </c>
      <c r="C156" t="str">
        <f>IF(Data!A156&lt;&gt;"","",IF(Data!B156&lt;&gt;"","&lt;event dueDate="""&amp;Data!B156&amp;""" event="""&amp;Data!C156&amp; IF(Data!D156="","",""" eventDate="""&amp;Data!D156) &amp;""" orgUnit="""&amp; VLOOKUP(Data!E156,Reference!$A$6:$B$7,2,FALSE) &amp;""" programStage="""&amp;VLOOKUP(Data!F156,Reference!$A$24:$B$31,2,FALSE)&amp;""" status="""&amp;Data!G156&amp;"""&gt;" &amp; IF(Data!H156="","","&lt;completedDate&gt;"&amp;Data!H156&amp;"&lt;/completedDate&gt;") &amp; IF(Data!B157&lt;&gt;"","&lt;/event&gt;",IF(Data!C157="","&lt;/event&gt;","")),""))</f>
        <v/>
      </c>
      <c r="D156" t="str">
        <f ca="1">IF(Data!A156&lt;&gt;"","",IF(Data!B156&lt;&gt;"","",IF(Data!C156&lt;&gt;"",IF(Data!B155&lt;&gt;"","&lt;dataValues&gt;","") &amp; "&lt;dataValue dataElement="""&amp;VLOOKUP(Data!C156,Reference!$A$10:$B$21,2,FALSE)&amp;""" value="""&amp;Data!D156&amp;"""/&gt;" &amp; IF(Data!C157="","&lt;/dataValues&gt;&lt;/event&gt;",IF(Data!B157&lt;&gt;"","&lt;/dataValues&gt;&lt;/event&gt;","")),"")))</f>
        <v>&lt;dataValues&gt;&lt;dataValue dataElement="P8SiCumUBYw" value="Home-based delivery."/&gt;</v>
      </c>
      <c r="E156" t="str">
        <f>IF(Data!C156&lt;&gt;"","",IF(Data!E156&lt;&gt;"","&lt;/events&gt;&lt;/enrollment&gt;&lt;/enrollments&gt;&lt;attributes&gt;&lt;attribute attribute=""xir1M6BCeKy"" displayName=""ANC ID number"" value="""&amp;Data!E156&amp;"""/&gt;",""))</f>
        <v/>
      </c>
      <c r="F156" t="str">
        <f>IF(Data!C156&lt;&gt;"","",IF(Data!F156&lt;&gt;"","&lt;/events&gt;&lt;/enrollment&gt;&lt;/enrollments&gt;&lt;attributes&gt;&lt;attribute attribute=""dcHt9acQAhW"" displayName=""Child health ID number""  value="""&amp;Data!F156&amp;"""/&gt;",""))</f>
        <v/>
      </c>
      <c r="G156" t="str">
        <f>IF(Data!C156&lt;&gt;"","",IF(Data!D156&lt;&gt;"","&lt;attribute attribute=""aR40kIqUVTV"" displayName=""Date of initiation into lifelong ART"" value="""&amp;Data!I156&amp;"""/&gt;&lt;attribute attribute=""Bv3XbmGMmrW"" displayName=""ART patient number""  value="""&amp;Data!D156&amp;"""/&gt;",""))</f>
        <v/>
      </c>
      <c r="H156" t="str">
        <f>IF(Data!H156="END","&lt;/attributes&gt;&lt;/trackedEntityInstance&gt;",IF(Data!B156="",IF(Data!H156&lt;&gt;"","&lt;/attributes&gt;&lt;relationships&gt;&lt;relationship&gt;&lt;relationshipName&gt;Mother to child&lt;/relationshipName&gt;&lt;relationshipType&gt;frS8ibCkbfN&lt;/relationshipType&gt;&lt;relationship&gt;"&amp; Data!H156 &amp; "&lt;/relationship&gt;&lt;from&gt;&lt;trackedEntityInstance trackedEntityInstance=""" &amp; Data!I156 &amp; """/&gt;&lt;/from&gt;&lt;to&gt;&lt;trackedEntityInstance trackedEntityInstance=""" &amp; Data!J156 &amp; """/&gt;&lt;/to&gt;&lt;/relationship&gt;&lt;/relationships&gt;&lt;/trackedEntityInstance&gt;",""),""))</f>
        <v/>
      </c>
    </row>
    <row r="157" spans="1:8" x14ac:dyDescent="0.3">
      <c r="A157" s="9" t="str">
        <f>IF(Data!A157&lt;&gt;"","&lt;trackedEntityInstance orgUnit="""&amp;VLOOKUP(Data!A157,Reference!$A$6:$B$7,2,FALSE)&amp;""" trackedEntityInstance="""&amp;Data!B157&amp;""" trackedEntityType="""&amp;VLOOKUP(Data!C157,Reference!$A$2:$C$3,3,FALSE)&amp;"""&gt;","")</f>
        <v/>
      </c>
      <c r="B157" t="str">
        <f>IF(Data!A157&lt;&gt;"","&lt;enrollments&gt;&lt;enrollment enrollment="""&amp;Data!E157&amp;""" orgUnit="""&amp; VLOOKUP(Data!D157,Reference!$A$6:$B$7,2,FALSE) &amp;""" program=""" &amp; VLOOKUP(Data!C157,Reference!$A$2:$C$3,2,FALSE) &amp; """&gt;&lt;enrollmentDate&gt;"&amp;Data!G157&amp;"&lt;/enrollmentDate&gt;&lt;incidentDate&gt;"&amp;Data!I157&amp;"&lt;/incidentDate&gt;&lt;status&gt;"&amp;Data!J157&amp;"&lt;/status&gt;&lt;events&gt;","")</f>
        <v/>
      </c>
      <c r="C157" t="str">
        <f>IF(Data!A157&lt;&gt;"","",IF(Data!B157&lt;&gt;"","&lt;event dueDate="""&amp;Data!B157&amp;""" event="""&amp;Data!C157&amp; IF(Data!D157="","",""" eventDate="""&amp;Data!D157) &amp;""" orgUnit="""&amp; VLOOKUP(Data!E157,Reference!$A$6:$B$7,2,FALSE) &amp;""" programStage="""&amp;VLOOKUP(Data!F157,Reference!$A$24:$B$31,2,FALSE)&amp;""" status="""&amp;Data!G157&amp;"""&gt;" &amp; IF(Data!H157="","","&lt;completedDate&gt;"&amp;Data!H157&amp;"&lt;/completedDate&gt;") &amp; IF(Data!B158&lt;&gt;"","&lt;/event&gt;",IF(Data!C158="","&lt;/event&gt;","")),""))</f>
        <v/>
      </c>
      <c r="D157" t="str">
        <f ca="1">IF(Data!A157&lt;&gt;"","",IF(Data!B157&lt;&gt;"","",IF(Data!C157&lt;&gt;"",IF(Data!B156&lt;&gt;"","&lt;dataValues&gt;","") &amp; "&lt;dataValue dataElement="""&amp;VLOOKUP(Data!C157,Reference!$A$10:$B$21,2,FALSE)&amp;""" value="""&amp;Data!D157&amp;"""/&gt;" &amp; IF(Data!C158="","&lt;/dataValues&gt;&lt;/event&gt;",IF(Data!B158&lt;&gt;"","&lt;/dataValues&gt;&lt;/event&gt;","")),"")))</f>
        <v>&lt;dataValue dataElement="Sb1k0Aw2yWG" value="AssistedDelivery"/&gt;&lt;/dataValues&gt;&lt;/event&gt;</v>
      </c>
      <c r="E157" t="str">
        <f>IF(Data!C157&lt;&gt;"","",IF(Data!E157&lt;&gt;"","&lt;/events&gt;&lt;/enrollment&gt;&lt;/enrollments&gt;&lt;attributes&gt;&lt;attribute attribute=""xir1M6BCeKy"" displayName=""ANC ID number"" value="""&amp;Data!E157&amp;"""/&gt;",""))</f>
        <v/>
      </c>
      <c r="F157" t="str">
        <f>IF(Data!C157&lt;&gt;"","",IF(Data!F157&lt;&gt;"","&lt;/events&gt;&lt;/enrollment&gt;&lt;/enrollments&gt;&lt;attributes&gt;&lt;attribute attribute=""dcHt9acQAhW"" displayName=""Child health ID number""  value="""&amp;Data!F157&amp;"""/&gt;",""))</f>
        <v/>
      </c>
      <c r="G157" t="str">
        <f>IF(Data!C157&lt;&gt;"","",IF(Data!D157&lt;&gt;"","&lt;attribute attribute=""aR40kIqUVTV"" displayName=""Date of initiation into lifelong ART"" value="""&amp;Data!I157&amp;"""/&gt;&lt;attribute attribute=""Bv3XbmGMmrW"" displayName=""ART patient number""  value="""&amp;Data!D157&amp;"""/&gt;",""))</f>
        <v/>
      </c>
      <c r="H157" t="str">
        <f>IF(Data!H157="END","&lt;/attributes&gt;&lt;/trackedEntityInstance&gt;",IF(Data!B157="",IF(Data!H157&lt;&gt;"","&lt;/attributes&gt;&lt;relationships&gt;&lt;relationship&gt;&lt;relationshipName&gt;Mother to child&lt;/relationshipName&gt;&lt;relationshipType&gt;frS8ibCkbfN&lt;/relationshipType&gt;&lt;relationship&gt;"&amp; Data!H157 &amp; "&lt;/relationship&gt;&lt;from&gt;&lt;trackedEntityInstance trackedEntityInstance=""" &amp; Data!I157 &amp; """/&gt;&lt;/from&gt;&lt;to&gt;&lt;trackedEntityInstance trackedEntityInstance=""" &amp; Data!J157 &amp; """/&gt;&lt;/to&gt;&lt;/relationship&gt;&lt;/relationships&gt;&lt;/trackedEntityInstance&gt;",""),""))</f>
        <v/>
      </c>
    </row>
    <row r="158" spans="1:8" x14ac:dyDescent="0.3">
      <c r="A158" s="9" t="str">
        <f>IF(Data!A158&lt;&gt;"","&lt;trackedEntityInstance orgUnit="""&amp;VLOOKUP(Data!A158,Reference!$A$6:$B$7,2,FALSE)&amp;""" trackedEntityInstance="""&amp;Data!B158&amp;""" trackedEntityType="""&amp;VLOOKUP(Data!C158,Reference!$A$2:$C$3,3,FALSE)&amp;"""&gt;","")</f>
        <v/>
      </c>
      <c r="B158" t="str">
        <f>IF(Data!A158&lt;&gt;"","&lt;enrollments&gt;&lt;enrollment enrollment="""&amp;Data!E158&amp;""" orgUnit="""&amp; VLOOKUP(Data!D158,Reference!$A$6:$B$7,2,FALSE) &amp;""" program=""" &amp; VLOOKUP(Data!C158,Reference!$A$2:$C$3,2,FALSE) &amp; """&gt;&lt;enrollmentDate&gt;"&amp;Data!G158&amp;"&lt;/enrollmentDate&gt;&lt;incidentDate&gt;"&amp;Data!I158&amp;"&lt;/incidentDate&gt;&lt;status&gt;"&amp;Data!J158&amp;"&lt;/status&gt;&lt;events&gt;","")</f>
        <v/>
      </c>
      <c r="C158" t="str">
        <f ca="1">IF(Data!A158&lt;&gt;"","",IF(Data!B158&lt;&gt;"","&lt;event dueDate="""&amp;Data!B158&amp;""" event="""&amp;Data!C158&amp; IF(Data!D158="","",""" eventDate="""&amp;Data!D158) &amp;""" orgUnit="""&amp; VLOOKUP(Data!E158,Reference!$A$6:$B$7,2,FALSE) &amp;""" programStage="""&amp;VLOOKUP(Data!F158,Reference!$A$24:$B$31,2,FALSE)&amp;""" status="""&amp;Data!G158&amp;"""&gt;" &amp; IF(Data!H158="","","&lt;completedDate&gt;"&amp;Data!H158&amp;"&lt;/completedDate&gt;") &amp; IF(Data!B159&lt;&gt;"","&lt;/event&gt;",IF(Data!C159="","&lt;/event&gt;","")),""))</f>
        <v>&lt;event dueDate="2019-01-29" event="Ag0xR4I94TK" eventDate="2019-01-29" orgUnit="DiszpKrYNg8" programStage="lHLDXFs3HTj" status="COMPLETED"&gt;&lt;completedDate&gt;2019-01-29&lt;/completedDate&gt;</v>
      </c>
      <c r="D158" t="str">
        <f ca="1">IF(Data!A158&lt;&gt;"","",IF(Data!B158&lt;&gt;"","",IF(Data!C158&lt;&gt;"",IF(Data!B157&lt;&gt;"","&lt;dataValues&gt;","") &amp; "&lt;dataValue dataElement="""&amp;VLOOKUP(Data!C158,Reference!$A$10:$B$21,2,FALSE)&amp;""" value="""&amp;Data!D158&amp;"""/&gt;" &amp; IF(Data!C159="","&lt;/dataValues&gt;&lt;/event&gt;",IF(Data!B159&lt;&gt;"","&lt;/dataValues&gt;&lt;/event&gt;","")),"")))</f>
        <v/>
      </c>
      <c r="E158" t="str">
        <f>IF(Data!C158&lt;&gt;"","",IF(Data!E158&lt;&gt;"","&lt;/events&gt;&lt;/enrollment&gt;&lt;/enrollments&gt;&lt;attributes&gt;&lt;attribute attribute=""xir1M6BCeKy"" displayName=""ANC ID number"" value="""&amp;Data!E158&amp;"""/&gt;",""))</f>
        <v/>
      </c>
      <c r="F158" t="str">
        <f>IF(Data!C158&lt;&gt;"","",IF(Data!F158&lt;&gt;"","&lt;/events&gt;&lt;/enrollment&gt;&lt;/enrollments&gt;&lt;attributes&gt;&lt;attribute attribute=""dcHt9acQAhW"" displayName=""Child health ID number""  value="""&amp;Data!F158&amp;"""/&gt;",""))</f>
        <v/>
      </c>
      <c r="G158" t="str">
        <f>IF(Data!C158&lt;&gt;"","",IF(Data!D158&lt;&gt;"","&lt;attribute attribute=""aR40kIqUVTV"" displayName=""Date of initiation into lifelong ART"" value="""&amp;Data!I158&amp;"""/&gt;&lt;attribute attribute=""Bv3XbmGMmrW"" displayName=""ART patient number""  value="""&amp;Data!D158&amp;"""/&gt;",""))</f>
        <v/>
      </c>
      <c r="H158" t="str">
        <f ca="1">IF(Data!H158="END","&lt;/attributes&gt;&lt;/trackedEntityInstance&gt;",IF(Data!B158="",IF(Data!H158&lt;&gt;"","&lt;/attributes&gt;&lt;relationships&gt;&lt;relationship&gt;&lt;relationshipName&gt;Mother to child&lt;/relationshipName&gt;&lt;relationshipType&gt;frS8ibCkbfN&lt;/relationshipType&gt;&lt;relationship&gt;"&amp; Data!H158 &amp; "&lt;/relationship&gt;&lt;from&gt;&lt;trackedEntityInstance trackedEntityInstance=""" &amp; Data!I158 &amp; """/&gt;&lt;/from&gt;&lt;to&gt;&lt;trackedEntityInstance trackedEntityInstance=""" &amp; Data!J158 &amp; """/&gt;&lt;/to&gt;&lt;/relationship&gt;&lt;/relationships&gt;&lt;/trackedEntityInstance&gt;",""),""))</f>
        <v/>
      </c>
    </row>
    <row r="159" spans="1:8" x14ac:dyDescent="0.3">
      <c r="A159" s="9" t="str">
        <f>IF(Data!A159&lt;&gt;"","&lt;trackedEntityInstance orgUnit="""&amp;VLOOKUP(Data!A159,Reference!$A$6:$B$7,2,FALSE)&amp;""" trackedEntityInstance="""&amp;Data!B159&amp;""" trackedEntityType="""&amp;VLOOKUP(Data!C159,Reference!$A$2:$C$3,3,FALSE)&amp;"""&gt;","")</f>
        <v/>
      </c>
      <c r="B159" t="str">
        <f>IF(Data!A159&lt;&gt;"","&lt;enrollments&gt;&lt;enrollment enrollment="""&amp;Data!E159&amp;""" orgUnit="""&amp; VLOOKUP(Data!D159,Reference!$A$6:$B$7,2,FALSE) &amp;""" program=""" &amp; VLOOKUP(Data!C159,Reference!$A$2:$C$3,2,FALSE) &amp; """&gt;&lt;enrollmentDate&gt;"&amp;Data!G159&amp;"&lt;/enrollmentDate&gt;&lt;incidentDate&gt;"&amp;Data!I159&amp;"&lt;/incidentDate&gt;&lt;status&gt;"&amp;Data!J159&amp;"&lt;/status&gt;&lt;events&gt;","")</f>
        <v/>
      </c>
      <c r="C159" t="str">
        <f>IF(Data!A159&lt;&gt;"","",IF(Data!B159&lt;&gt;"","&lt;event dueDate="""&amp;Data!B159&amp;""" event="""&amp;Data!C159&amp; IF(Data!D159="","",""" eventDate="""&amp;Data!D159) &amp;""" orgUnit="""&amp; VLOOKUP(Data!E159,Reference!$A$6:$B$7,2,FALSE) &amp;""" programStage="""&amp;VLOOKUP(Data!F159,Reference!$A$24:$B$31,2,FALSE)&amp;""" status="""&amp;Data!G159&amp;"""&gt;" &amp; IF(Data!H159="","","&lt;completedDate&gt;"&amp;Data!H159&amp;"&lt;/completedDate&gt;") &amp; IF(Data!B160&lt;&gt;"","&lt;/event&gt;",IF(Data!C160="","&lt;/event&gt;","")),""))</f>
        <v/>
      </c>
      <c r="D159" t="str">
        <f ca="1">IF(Data!A159&lt;&gt;"","",IF(Data!B159&lt;&gt;"","",IF(Data!C159&lt;&gt;"",IF(Data!B158&lt;&gt;"","&lt;dataValues&gt;","") &amp; "&lt;dataValue dataElement="""&amp;VLOOKUP(Data!C159,Reference!$A$10:$B$21,2,FALSE)&amp;""" value="""&amp;Data!D159&amp;"""/&gt;" &amp; IF(Data!C160="","&lt;/dataValues&gt;&lt;/event&gt;",IF(Data!B160&lt;&gt;"","&lt;/dataValues&gt;&lt;/event&gt;","")),"")))</f>
        <v>&lt;dataValues&gt;&lt;dataValue dataElement="Jr8zgBCEbtp" value="1"/&gt;</v>
      </c>
      <c r="E159" t="str">
        <f>IF(Data!C159&lt;&gt;"","",IF(Data!E159&lt;&gt;"","&lt;/events&gt;&lt;/enrollment&gt;&lt;/enrollments&gt;&lt;attributes&gt;&lt;attribute attribute=""xir1M6BCeKy"" displayName=""ANC ID number"" value="""&amp;Data!E159&amp;"""/&gt;",""))</f>
        <v/>
      </c>
      <c r="F159" t="str">
        <f>IF(Data!C159&lt;&gt;"","",IF(Data!F159&lt;&gt;"","&lt;/events&gt;&lt;/enrollment&gt;&lt;/enrollments&gt;&lt;attributes&gt;&lt;attribute attribute=""dcHt9acQAhW"" displayName=""Child health ID number""  value="""&amp;Data!F159&amp;"""/&gt;",""))</f>
        <v/>
      </c>
      <c r="G159" t="str">
        <f>IF(Data!C159&lt;&gt;"","",IF(Data!D159&lt;&gt;"","&lt;attribute attribute=""aR40kIqUVTV"" displayName=""Date of initiation into lifelong ART"" value="""&amp;Data!I159&amp;"""/&gt;&lt;attribute attribute=""Bv3XbmGMmrW"" displayName=""ART patient number""  value="""&amp;Data!D159&amp;"""/&gt;",""))</f>
        <v/>
      </c>
      <c r="H159" t="str">
        <f>IF(Data!H159="END","&lt;/attributes&gt;&lt;/trackedEntityInstance&gt;",IF(Data!B159="",IF(Data!H159&lt;&gt;"","&lt;/attributes&gt;&lt;relationships&gt;&lt;relationship&gt;&lt;relationshipName&gt;Mother to child&lt;/relationshipName&gt;&lt;relationshipType&gt;frS8ibCkbfN&lt;/relationshipType&gt;&lt;relationship&gt;"&amp; Data!H159 &amp; "&lt;/relationship&gt;&lt;from&gt;&lt;trackedEntityInstance trackedEntityInstance=""" &amp; Data!I159 &amp; """/&gt;&lt;/from&gt;&lt;to&gt;&lt;trackedEntityInstance trackedEntityInstance=""" &amp; Data!J159 &amp; """/&gt;&lt;/to&gt;&lt;/relationship&gt;&lt;/relationships&gt;&lt;/trackedEntityInstance&gt;",""),""))</f>
        <v/>
      </c>
    </row>
    <row r="160" spans="1:8" x14ac:dyDescent="0.3">
      <c r="A160" s="9" t="str">
        <f>IF(Data!A160&lt;&gt;"","&lt;trackedEntityInstance orgUnit="""&amp;VLOOKUP(Data!A160,Reference!$A$6:$B$7,2,FALSE)&amp;""" trackedEntityInstance="""&amp;Data!B160&amp;""" trackedEntityType="""&amp;VLOOKUP(Data!C160,Reference!$A$2:$C$3,3,FALSE)&amp;"""&gt;","")</f>
        <v/>
      </c>
      <c r="B160" t="str">
        <f>IF(Data!A160&lt;&gt;"","&lt;enrollments&gt;&lt;enrollment enrollment="""&amp;Data!E160&amp;""" orgUnit="""&amp; VLOOKUP(Data!D160,Reference!$A$6:$B$7,2,FALSE) &amp;""" program=""" &amp; VLOOKUP(Data!C160,Reference!$A$2:$C$3,2,FALSE) &amp; """&gt;&lt;enrollmentDate&gt;"&amp;Data!G160&amp;"&lt;/enrollmentDate&gt;&lt;incidentDate&gt;"&amp;Data!I160&amp;"&lt;/incidentDate&gt;&lt;status&gt;"&amp;Data!J160&amp;"&lt;/status&gt;&lt;events&gt;","")</f>
        <v/>
      </c>
      <c r="C160" t="str">
        <f>IF(Data!A160&lt;&gt;"","",IF(Data!B160&lt;&gt;"","&lt;event dueDate="""&amp;Data!B160&amp;""" event="""&amp;Data!C160&amp; IF(Data!D160="","",""" eventDate="""&amp;Data!D160) &amp;""" orgUnit="""&amp; VLOOKUP(Data!E160,Reference!$A$6:$B$7,2,FALSE) &amp;""" programStage="""&amp;VLOOKUP(Data!F160,Reference!$A$24:$B$31,2,FALSE)&amp;""" status="""&amp;Data!G160&amp;"""&gt;" &amp; IF(Data!H160="","","&lt;completedDate&gt;"&amp;Data!H160&amp;"&lt;/completedDate&gt;") &amp; IF(Data!B161&lt;&gt;"","&lt;/event&gt;",IF(Data!C161="","&lt;/event&gt;","")),""))</f>
        <v/>
      </c>
      <c r="D160" t="str">
        <f ca="1">IF(Data!A160&lt;&gt;"","",IF(Data!B160&lt;&gt;"","",IF(Data!C160&lt;&gt;"",IF(Data!B159&lt;&gt;"","&lt;dataValues&gt;","") &amp; "&lt;dataValue dataElement="""&amp;VLOOKUP(Data!C160,Reference!$A$10:$B$21,2,FALSE)&amp;""" value="""&amp;Data!D160&amp;"""/&gt;" &amp; IF(Data!C161="","&lt;/dataValues&gt;&lt;/event&gt;",IF(Data!B161&lt;&gt;"","&lt;/dataValues&gt;&lt;/event&gt;","")),"")))</f>
        <v>&lt;dataValue dataElement="BMXQVirGTM6" value="PNC1"/&gt;&lt;/dataValues&gt;&lt;/event&gt;</v>
      </c>
      <c r="E160" t="str">
        <f>IF(Data!C160&lt;&gt;"","",IF(Data!E160&lt;&gt;"","&lt;/events&gt;&lt;/enrollment&gt;&lt;/enrollments&gt;&lt;attributes&gt;&lt;attribute attribute=""xir1M6BCeKy"" displayName=""ANC ID number"" value="""&amp;Data!E160&amp;"""/&gt;",""))</f>
        <v/>
      </c>
      <c r="F160" t="str">
        <f>IF(Data!C160&lt;&gt;"","",IF(Data!F160&lt;&gt;"","&lt;/events&gt;&lt;/enrollment&gt;&lt;/enrollments&gt;&lt;attributes&gt;&lt;attribute attribute=""dcHt9acQAhW"" displayName=""Child health ID number""  value="""&amp;Data!F160&amp;"""/&gt;",""))</f>
        <v/>
      </c>
      <c r="G160" t="str">
        <f>IF(Data!C160&lt;&gt;"","",IF(Data!D160&lt;&gt;"","&lt;attribute attribute=""aR40kIqUVTV"" displayName=""Date of initiation into lifelong ART"" value="""&amp;Data!I160&amp;"""/&gt;&lt;attribute attribute=""Bv3XbmGMmrW"" displayName=""ART patient number""  value="""&amp;Data!D160&amp;"""/&gt;",""))</f>
        <v/>
      </c>
      <c r="H160" t="str">
        <f>IF(Data!H160="END","&lt;/attributes&gt;&lt;/trackedEntityInstance&gt;",IF(Data!B160="",IF(Data!H160&lt;&gt;"","&lt;/attributes&gt;&lt;relationships&gt;&lt;relationship&gt;&lt;relationshipName&gt;Mother to child&lt;/relationshipName&gt;&lt;relationshipType&gt;frS8ibCkbfN&lt;/relationshipType&gt;&lt;relationship&gt;"&amp; Data!H160 &amp; "&lt;/relationship&gt;&lt;from&gt;&lt;trackedEntityInstance trackedEntityInstance=""" &amp; Data!I160 &amp; """/&gt;&lt;/from&gt;&lt;to&gt;&lt;trackedEntityInstance trackedEntityInstance=""" &amp; Data!J160 &amp; """/&gt;&lt;/to&gt;&lt;/relationship&gt;&lt;/relationships&gt;&lt;/trackedEntityInstance&gt;",""),""))</f>
        <v/>
      </c>
    </row>
    <row r="161" spans="1:8" x14ac:dyDescent="0.3">
      <c r="A161" s="9" t="str">
        <f>IF(Data!A161&lt;&gt;"","&lt;trackedEntityInstance orgUnit="""&amp;VLOOKUP(Data!A161,Reference!$A$6:$B$7,2,FALSE)&amp;""" trackedEntityInstance="""&amp;Data!B161&amp;""" trackedEntityType="""&amp;VLOOKUP(Data!C161,Reference!$A$2:$C$3,3,FALSE)&amp;"""&gt;","")</f>
        <v/>
      </c>
      <c r="B161" t="str">
        <f>IF(Data!A161&lt;&gt;"","&lt;enrollments&gt;&lt;enrollment enrollment="""&amp;Data!E161&amp;""" orgUnit="""&amp; VLOOKUP(Data!D161,Reference!$A$6:$B$7,2,FALSE) &amp;""" program=""" &amp; VLOOKUP(Data!C161,Reference!$A$2:$C$3,2,FALSE) &amp; """&gt;&lt;enrollmentDate&gt;"&amp;Data!G161&amp;"&lt;/enrollmentDate&gt;&lt;incidentDate&gt;"&amp;Data!I161&amp;"&lt;/incidentDate&gt;&lt;status&gt;"&amp;Data!J161&amp;"&lt;/status&gt;&lt;events&gt;","")</f>
        <v/>
      </c>
      <c r="C161" t="str">
        <f ca="1">IF(Data!A161&lt;&gt;"","",IF(Data!B161&lt;&gt;"","&lt;event dueDate="""&amp;Data!B161&amp;""" event="""&amp;Data!C161&amp; IF(Data!D161="","",""" eventDate="""&amp;Data!D161) &amp;""" orgUnit="""&amp; VLOOKUP(Data!E161,Reference!$A$6:$B$7,2,FALSE) &amp;""" programStage="""&amp;VLOOKUP(Data!F161,Reference!$A$24:$B$31,2,FALSE)&amp;""" status="""&amp;Data!G161&amp;"""&gt;" &amp; IF(Data!H161="","","&lt;completedDate&gt;"&amp;Data!H161&amp;"&lt;/completedDate&gt;") &amp; IF(Data!B162&lt;&gt;"","&lt;/event&gt;",IF(Data!C162="","&lt;/event&gt;","")),""))</f>
        <v>&lt;event dueDate="2019-02-28" event="CAELNJZWNs7" eventDate="2019-03-05" orgUnit="DiszpKrYNg8" programStage="lHLDXFs3HTj" status="COMPLETED"&gt;&lt;completedDate&gt;2019-03-05&lt;/completedDate&gt;</v>
      </c>
      <c r="D161" t="str">
        <f ca="1">IF(Data!A161&lt;&gt;"","",IF(Data!B161&lt;&gt;"","",IF(Data!C161&lt;&gt;"",IF(Data!B160&lt;&gt;"","&lt;dataValues&gt;","") &amp; "&lt;dataValue dataElement="""&amp;VLOOKUP(Data!C161,Reference!$A$10:$B$21,2,FALSE)&amp;""" value="""&amp;Data!D161&amp;"""/&gt;" &amp; IF(Data!C162="","&lt;/dataValues&gt;&lt;/event&gt;",IF(Data!B162&lt;&gt;"","&lt;/dataValues&gt;&lt;/event&gt;","")),"")))</f>
        <v/>
      </c>
      <c r="E161" t="str">
        <f>IF(Data!C161&lt;&gt;"","",IF(Data!E161&lt;&gt;"","&lt;/events&gt;&lt;/enrollment&gt;&lt;/enrollments&gt;&lt;attributes&gt;&lt;attribute attribute=""xir1M6BCeKy"" displayName=""ANC ID number"" value="""&amp;Data!E161&amp;"""/&gt;",""))</f>
        <v/>
      </c>
      <c r="F161" t="str">
        <f>IF(Data!C161&lt;&gt;"","",IF(Data!F161&lt;&gt;"","&lt;/events&gt;&lt;/enrollment&gt;&lt;/enrollments&gt;&lt;attributes&gt;&lt;attribute attribute=""dcHt9acQAhW"" displayName=""Child health ID number""  value="""&amp;Data!F161&amp;"""/&gt;",""))</f>
        <v/>
      </c>
      <c r="G161" t="str">
        <f>IF(Data!C161&lt;&gt;"","",IF(Data!D161&lt;&gt;"","&lt;attribute attribute=""aR40kIqUVTV"" displayName=""Date of initiation into lifelong ART"" value="""&amp;Data!I161&amp;"""/&gt;&lt;attribute attribute=""Bv3XbmGMmrW"" displayName=""ART patient number""  value="""&amp;Data!D161&amp;"""/&gt;",""))</f>
        <v/>
      </c>
      <c r="H161" t="str">
        <f ca="1">IF(Data!H161="END","&lt;/attributes&gt;&lt;/trackedEntityInstance&gt;",IF(Data!B161="",IF(Data!H161&lt;&gt;"","&lt;/attributes&gt;&lt;relationships&gt;&lt;relationship&gt;&lt;relationshipName&gt;Mother to child&lt;/relationshipName&gt;&lt;relationshipType&gt;frS8ibCkbfN&lt;/relationshipType&gt;&lt;relationship&gt;"&amp; Data!H161 &amp; "&lt;/relationship&gt;&lt;from&gt;&lt;trackedEntityInstance trackedEntityInstance=""" &amp; Data!I161 &amp; """/&gt;&lt;/from&gt;&lt;to&gt;&lt;trackedEntityInstance trackedEntityInstance=""" &amp; Data!J161 &amp; """/&gt;&lt;/to&gt;&lt;/relationship&gt;&lt;/relationships&gt;&lt;/trackedEntityInstance&gt;",""),""))</f>
        <v/>
      </c>
    </row>
    <row r="162" spans="1:8" x14ac:dyDescent="0.3">
      <c r="A162" s="9" t="str">
        <f>IF(Data!A162&lt;&gt;"","&lt;trackedEntityInstance orgUnit="""&amp;VLOOKUP(Data!A162,Reference!$A$6:$B$7,2,FALSE)&amp;""" trackedEntityInstance="""&amp;Data!B162&amp;""" trackedEntityType="""&amp;VLOOKUP(Data!C162,Reference!$A$2:$C$3,3,FALSE)&amp;"""&gt;","")</f>
        <v/>
      </c>
      <c r="B162" t="str">
        <f>IF(Data!A162&lt;&gt;"","&lt;enrollments&gt;&lt;enrollment enrollment="""&amp;Data!E162&amp;""" orgUnit="""&amp; VLOOKUP(Data!D162,Reference!$A$6:$B$7,2,FALSE) &amp;""" program=""" &amp; VLOOKUP(Data!C162,Reference!$A$2:$C$3,2,FALSE) &amp; """&gt;&lt;enrollmentDate&gt;"&amp;Data!G162&amp;"&lt;/enrollmentDate&gt;&lt;incidentDate&gt;"&amp;Data!I162&amp;"&lt;/incidentDate&gt;&lt;status&gt;"&amp;Data!J162&amp;"&lt;/status&gt;&lt;events&gt;","")</f>
        <v/>
      </c>
      <c r="C162" t="str">
        <f>IF(Data!A162&lt;&gt;"","",IF(Data!B162&lt;&gt;"","&lt;event dueDate="""&amp;Data!B162&amp;""" event="""&amp;Data!C162&amp; IF(Data!D162="","",""" eventDate="""&amp;Data!D162) &amp;""" orgUnit="""&amp; VLOOKUP(Data!E162,Reference!$A$6:$B$7,2,FALSE) &amp;""" programStage="""&amp;VLOOKUP(Data!F162,Reference!$A$24:$B$31,2,FALSE)&amp;""" status="""&amp;Data!G162&amp;"""&gt;" &amp; IF(Data!H162="","","&lt;completedDate&gt;"&amp;Data!H162&amp;"&lt;/completedDate&gt;") &amp; IF(Data!B163&lt;&gt;"","&lt;/event&gt;",IF(Data!C163="","&lt;/event&gt;","")),""))</f>
        <v/>
      </c>
      <c r="D162" t="str">
        <f ca="1">IF(Data!A162&lt;&gt;"","",IF(Data!B162&lt;&gt;"","",IF(Data!C162&lt;&gt;"",IF(Data!B161&lt;&gt;"","&lt;dataValues&gt;","") &amp; "&lt;dataValue dataElement="""&amp;VLOOKUP(Data!C162,Reference!$A$10:$B$21,2,FALSE)&amp;""" value="""&amp;Data!D162&amp;"""/&gt;" &amp; IF(Data!C163="","&lt;/dataValues&gt;&lt;/event&gt;",IF(Data!B163&lt;&gt;"","&lt;/dataValues&gt;&lt;/event&gt;","")),"")))</f>
        <v>&lt;dataValues&gt;&lt;dataValue dataElement="Jr8zgBCEbtp" value="1"/&gt;</v>
      </c>
      <c r="E162" t="str">
        <f>IF(Data!C162&lt;&gt;"","",IF(Data!E162&lt;&gt;"","&lt;/events&gt;&lt;/enrollment&gt;&lt;/enrollments&gt;&lt;attributes&gt;&lt;attribute attribute=""xir1M6BCeKy"" displayName=""ANC ID number"" value="""&amp;Data!E162&amp;"""/&gt;",""))</f>
        <v/>
      </c>
      <c r="F162" t="str">
        <f>IF(Data!C162&lt;&gt;"","",IF(Data!F162&lt;&gt;"","&lt;/events&gt;&lt;/enrollment&gt;&lt;/enrollments&gt;&lt;attributes&gt;&lt;attribute attribute=""dcHt9acQAhW"" displayName=""Child health ID number""  value="""&amp;Data!F162&amp;"""/&gt;",""))</f>
        <v/>
      </c>
      <c r="G162" t="str">
        <f>IF(Data!C162&lt;&gt;"","",IF(Data!D162&lt;&gt;"","&lt;attribute attribute=""aR40kIqUVTV"" displayName=""Date of initiation into lifelong ART"" value="""&amp;Data!I162&amp;"""/&gt;&lt;attribute attribute=""Bv3XbmGMmrW"" displayName=""ART patient number""  value="""&amp;Data!D162&amp;"""/&gt;",""))</f>
        <v/>
      </c>
      <c r="H162" t="str">
        <f>IF(Data!H162="END","&lt;/attributes&gt;&lt;/trackedEntityInstance&gt;",IF(Data!B162="",IF(Data!H162&lt;&gt;"","&lt;/attributes&gt;&lt;relationships&gt;&lt;relationship&gt;&lt;relationshipName&gt;Mother to child&lt;/relationshipName&gt;&lt;relationshipType&gt;frS8ibCkbfN&lt;/relationshipType&gt;&lt;relationship&gt;"&amp; Data!H162 &amp; "&lt;/relationship&gt;&lt;from&gt;&lt;trackedEntityInstance trackedEntityInstance=""" &amp; Data!I162 &amp; """/&gt;&lt;/from&gt;&lt;to&gt;&lt;trackedEntityInstance trackedEntityInstance=""" &amp; Data!J162 &amp; """/&gt;&lt;/to&gt;&lt;/relationship&gt;&lt;/relationships&gt;&lt;/trackedEntityInstance&gt;",""),""))</f>
        <v/>
      </c>
    </row>
    <row r="163" spans="1:8" x14ac:dyDescent="0.3">
      <c r="A163" s="9" t="str">
        <f>IF(Data!A163&lt;&gt;"","&lt;trackedEntityInstance orgUnit="""&amp;VLOOKUP(Data!A163,Reference!$A$6:$B$7,2,FALSE)&amp;""" trackedEntityInstance="""&amp;Data!B163&amp;""" trackedEntityType="""&amp;VLOOKUP(Data!C163,Reference!$A$2:$C$3,3,FALSE)&amp;"""&gt;","")</f>
        <v/>
      </c>
      <c r="B163" t="str">
        <f>IF(Data!A163&lt;&gt;"","&lt;enrollments&gt;&lt;enrollment enrollment="""&amp;Data!E163&amp;""" orgUnit="""&amp; VLOOKUP(Data!D163,Reference!$A$6:$B$7,2,FALSE) &amp;""" program=""" &amp; VLOOKUP(Data!C163,Reference!$A$2:$C$3,2,FALSE) &amp; """&gt;&lt;enrollmentDate&gt;"&amp;Data!G163&amp;"&lt;/enrollmentDate&gt;&lt;incidentDate&gt;"&amp;Data!I163&amp;"&lt;/incidentDate&gt;&lt;status&gt;"&amp;Data!J163&amp;"&lt;/status&gt;&lt;events&gt;","")</f>
        <v/>
      </c>
      <c r="C163" t="str">
        <f>IF(Data!A163&lt;&gt;"","",IF(Data!B163&lt;&gt;"","&lt;event dueDate="""&amp;Data!B163&amp;""" event="""&amp;Data!C163&amp; IF(Data!D163="","",""" eventDate="""&amp;Data!D163) &amp;""" orgUnit="""&amp; VLOOKUP(Data!E163,Reference!$A$6:$B$7,2,FALSE) &amp;""" programStage="""&amp;VLOOKUP(Data!F163,Reference!$A$24:$B$31,2,FALSE)&amp;""" status="""&amp;Data!G163&amp;"""&gt;" &amp; IF(Data!H163="","","&lt;completedDate&gt;"&amp;Data!H163&amp;"&lt;/completedDate&gt;") &amp; IF(Data!B164&lt;&gt;"","&lt;/event&gt;",IF(Data!C164="","&lt;/event&gt;","")),""))</f>
        <v/>
      </c>
      <c r="D163" t="str">
        <f ca="1">IF(Data!A163&lt;&gt;"","",IF(Data!B163&lt;&gt;"","",IF(Data!C163&lt;&gt;"",IF(Data!B162&lt;&gt;"","&lt;dataValues&gt;","") &amp; "&lt;dataValue dataElement="""&amp;VLOOKUP(Data!C163,Reference!$A$10:$B$21,2,FALSE)&amp;""" value="""&amp;Data!D163&amp;"""/&gt;" &amp; IF(Data!C164="","&lt;/dataValues&gt;&lt;/event&gt;",IF(Data!B164&lt;&gt;"","&lt;/dataValues&gt;&lt;/event&gt;","")),"")))</f>
        <v>&lt;dataValue dataElement="BMXQVirGTM6" value="PNC2"/&gt;&lt;/dataValues&gt;&lt;/event&gt;</v>
      </c>
      <c r="E163" t="str">
        <f>IF(Data!C163&lt;&gt;"","",IF(Data!E163&lt;&gt;"","&lt;/events&gt;&lt;/enrollment&gt;&lt;/enrollments&gt;&lt;attributes&gt;&lt;attribute attribute=""xir1M6BCeKy"" displayName=""ANC ID number"" value="""&amp;Data!E163&amp;"""/&gt;",""))</f>
        <v/>
      </c>
      <c r="F163" t="str">
        <f>IF(Data!C163&lt;&gt;"","",IF(Data!F163&lt;&gt;"","&lt;/events&gt;&lt;/enrollment&gt;&lt;/enrollments&gt;&lt;attributes&gt;&lt;attribute attribute=""dcHt9acQAhW"" displayName=""Child health ID number""  value="""&amp;Data!F163&amp;"""/&gt;",""))</f>
        <v/>
      </c>
      <c r="G163" t="str">
        <f>IF(Data!C163&lt;&gt;"","",IF(Data!D163&lt;&gt;"","&lt;attribute attribute=""aR40kIqUVTV"" displayName=""Date of initiation into lifelong ART"" value="""&amp;Data!I163&amp;"""/&gt;&lt;attribute attribute=""Bv3XbmGMmrW"" displayName=""ART patient number""  value="""&amp;Data!D163&amp;"""/&gt;",""))</f>
        <v/>
      </c>
      <c r="H163" t="str">
        <f>IF(Data!H163="END","&lt;/attributes&gt;&lt;/trackedEntityInstance&gt;",IF(Data!B163="",IF(Data!H163&lt;&gt;"","&lt;/attributes&gt;&lt;relationships&gt;&lt;relationship&gt;&lt;relationshipName&gt;Mother to child&lt;/relationshipName&gt;&lt;relationshipType&gt;frS8ibCkbfN&lt;/relationshipType&gt;&lt;relationship&gt;"&amp; Data!H163 &amp; "&lt;/relationship&gt;&lt;from&gt;&lt;trackedEntityInstance trackedEntityInstance=""" &amp; Data!I163 &amp; """/&gt;&lt;/from&gt;&lt;to&gt;&lt;trackedEntityInstance trackedEntityInstance=""" &amp; Data!J163 &amp; """/&gt;&lt;/to&gt;&lt;/relationship&gt;&lt;/relationships&gt;&lt;/trackedEntityInstance&gt;",""),""))</f>
        <v/>
      </c>
    </row>
    <row r="164" spans="1:8" x14ac:dyDescent="0.3">
      <c r="A164" s="9" t="str">
        <f>IF(Data!A164&lt;&gt;"","&lt;trackedEntityInstance orgUnit="""&amp;VLOOKUP(Data!A164,Reference!$A$6:$B$7,2,FALSE)&amp;""" trackedEntityInstance="""&amp;Data!B164&amp;""" trackedEntityType="""&amp;VLOOKUP(Data!C164,Reference!$A$2:$C$3,3,FALSE)&amp;"""&gt;","")</f>
        <v/>
      </c>
      <c r="B164" t="str">
        <f>IF(Data!A164&lt;&gt;"","&lt;enrollments&gt;&lt;enrollment enrollment="""&amp;Data!E164&amp;""" orgUnit="""&amp; VLOOKUP(Data!D164,Reference!$A$6:$B$7,2,FALSE) &amp;""" program=""" &amp; VLOOKUP(Data!C164,Reference!$A$2:$C$3,2,FALSE) &amp; """&gt;&lt;enrollmentDate&gt;"&amp;Data!G164&amp;"&lt;/enrollmentDate&gt;&lt;incidentDate&gt;"&amp;Data!I164&amp;"&lt;/incidentDate&gt;&lt;status&gt;"&amp;Data!J164&amp;"&lt;/status&gt;&lt;events&gt;","")</f>
        <v/>
      </c>
      <c r="C164" t="str">
        <f ca="1">IF(Data!A164&lt;&gt;"","",IF(Data!B164&lt;&gt;"","&lt;event dueDate="""&amp;Data!B164&amp;""" event="""&amp;Data!C164&amp; IF(Data!D164="","",""" eventDate="""&amp;Data!D164) &amp;""" orgUnit="""&amp; VLOOKUP(Data!E164,Reference!$A$6:$B$7,2,FALSE) &amp;""" programStage="""&amp;VLOOKUP(Data!F164,Reference!$A$24:$B$31,2,FALSE)&amp;""" status="""&amp;Data!G164&amp;"""&gt;" &amp; IF(Data!H164="","","&lt;completedDate&gt;"&amp;Data!H164&amp;"&lt;/completedDate&gt;") &amp; IF(Data!B165&lt;&gt;"","&lt;/event&gt;",IF(Data!C165="","&lt;/event&gt;","")),""))</f>
        <v>&lt;event dueDate="2019-04-04" event="wUQIagxbYMG" eventDate="2019-04-04" orgUnit="DiszpKrYNg8" programStage="lHLDXFs3HTj" status="COMPLETED"&gt;&lt;completedDate&gt;2019-04-04&lt;/completedDate&gt;</v>
      </c>
      <c r="D164" t="str">
        <f ca="1">IF(Data!A164&lt;&gt;"","",IF(Data!B164&lt;&gt;"","",IF(Data!C164&lt;&gt;"",IF(Data!B163&lt;&gt;"","&lt;dataValues&gt;","") &amp; "&lt;dataValue dataElement="""&amp;VLOOKUP(Data!C164,Reference!$A$10:$B$21,2,FALSE)&amp;""" value="""&amp;Data!D164&amp;"""/&gt;" &amp; IF(Data!C165="","&lt;/dataValues&gt;&lt;/event&gt;",IF(Data!B165&lt;&gt;"","&lt;/dataValues&gt;&lt;/event&gt;","")),"")))</f>
        <v/>
      </c>
      <c r="E164" t="str">
        <f>IF(Data!C164&lt;&gt;"","",IF(Data!E164&lt;&gt;"","&lt;/events&gt;&lt;/enrollment&gt;&lt;/enrollments&gt;&lt;attributes&gt;&lt;attribute attribute=""xir1M6BCeKy"" displayName=""ANC ID number"" value="""&amp;Data!E164&amp;"""/&gt;",""))</f>
        <v/>
      </c>
      <c r="F164" t="str">
        <f>IF(Data!C164&lt;&gt;"","",IF(Data!F164&lt;&gt;"","&lt;/events&gt;&lt;/enrollment&gt;&lt;/enrollments&gt;&lt;attributes&gt;&lt;attribute attribute=""dcHt9acQAhW"" displayName=""Child health ID number""  value="""&amp;Data!F164&amp;"""/&gt;",""))</f>
        <v/>
      </c>
      <c r="G164" t="str">
        <f>IF(Data!C164&lt;&gt;"","",IF(Data!D164&lt;&gt;"","&lt;attribute attribute=""aR40kIqUVTV"" displayName=""Date of initiation into lifelong ART"" value="""&amp;Data!I164&amp;"""/&gt;&lt;attribute attribute=""Bv3XbmGMmrW"" displayName=""ART patient number""  value="""&amp;Data!D164&amp;"""/&gt;",""))</f>
        <v/>
      </c>
      <c r="H164" t="str">
        <f ca="1">IF(Data!H164="END","&lt;/attributes&gt;&lt;/trackedEntityInstance&gt;",IF(Data!B164="",IF(Data!H164&lt;&gt;"","&lt;/attributes&gt;&lt;relationships&gt;&lt;relationship&gt;&lt;relationshipName&gt;Mother to child&lt;/relationshipName&gt;&lt;relationshipType&gt;frS8ibCkbfN&lt;/relationshipType&gt;&lt;relationship&gt;"&amp; Data!H164 &amp; "&lt;/relationship&gt;&lt;from&gt;&lt;trackedEntityInstance trackedEntityInstance=""" &amp; Data!I164 &amp; """/&gt;&lt;/from&gt;&lt;to&gt;&lt;trackedEntityInstance trackedEntityInstance=""" &amp; Data!J164 &amp; """/&gt;&lt;/to&gt;&lt;/relationship&gt;&lt;/relationships&gt;&lt;/trackedEntityInstance&gt;",""),""))</f>
        <v/>
      </c>
    </row>
    <row r="165" spans="1:8" x14ac:dyDescent="0.3">
      <c r="A165" s="9" t="str">
        <f>IF(Data!A165&lt;&gt;"","&lt;trackedEntityInstance orgUnit="""&amp;VLOOKUP(Data!A165,Reference!$A$6:$B$7,2,FALSE)&amp;""" trackedEntityInstance="""&amp;Data!B165&amp;""" trackedEntityType="""&amp;VLOOKUP(Data!C165,Reference!$A$2:$C$3,3,FALSE)&amp;"""&gt;","")</f>
        <v/>
      </c>
      <c r="B165" t="str">
        <f>IF(Data!A165&lt;&gt;"","&lt;enrollments&gt;&lt;enrollment enrollment="""&amp;Data!E165&amp;""" orgUnit="""&amp; VLOOKUP(Data!D165,Reference!$A$6:$B$7,2,FALSE) &amp;""" program=""" &amp; VLOOKUP(Data!C165,Reference!$A$2:$C$3,2,FALSE) &amp; """&gt;&lt;enrollmentDate&gt;"&amp;Data!G165&amp;"&lt;/enrollmentDate&gt;&lt;incidentDate&gt;"&amp;Data!I165&amp;"&lt;/incidentDate&gt;&lt;status&gt;"&amp;Data!J165&amp;"&lt;/status&gt;&lt;events&gt;","")</f>
        <v/>
      </c>
      <c r="C165" t="str">
        <f>IF(Data!A165&lt;&gt;"","",IF(Data!B165&lt;&gt;"","&lt;event dueDate="""&amp;Data!B165&amp;""" event="""&amp;Data!C165&amp; IF(Data!D165="","",""" eventDate="""&amp;Data!D165) &amp;""" orgUnit="""&amp; VLOOKUP(Data!E165,Reference!$A$6:$B$7,2,FALSE) &amp;""" programStage="""&amp;VLOOKUP(Data!F165,Reference!$A$24:$B$31,2,FALSE)&amp;""" status="""&amp;Data!G165&amp;"""&gt;" &amp; IF(Data!H165="","","&lt;completedDate&gt;"&amp;Data!H165&amp;"&lt;/completedDate&gt;") &amp; IF(Data!B166&lt;&gt;"","&lt;/event&gt;",IF(Data!C166="","&lt;/event&gt;","")),""))</f>
        <v/>
      </c>
      <c r="D165" t="str">
        <f ca="1">IF(Data!A165&lt;&gt;"","",IF(Data!B165&lt;&gt;"","",IF(Data!C165&lt;&gt;"",IF(Data!B164&lt;&gt;"","&lt;dataValues&gt;","") &amp; "&lt;dataValue dataElement="""&amp;VLOOKUP(Data!C165,Reference!$A$10:$B$21,2,FALSE)&amp;""" value="""&amp;Data!D165&amp;"""/&gt;" &amp; IF(Data!C166="","&lt;/dataValues&gt;&lt;/event&gt;",IF(Data!B166&lt;&gt;"","&lt;/dataValues&gt;&lt;/event&gt;","")),"")))</f>
        <v>&lt;dataValues&gt;&lt;dataValue dataElement="Jr8zgBCEbtp" value="2"/&gt;</v>
      </c>
      <c r="E165" t="str">
        <f>IF(Data!C165&lt;&gt;"","",IF(Data!E165&lt;&gt;"","&lt;/events&gt;&lt;/enrollment&gt;&lt;/enrollments&gt;&lt;attributes&gt;&lt;attribute attribute=""xir1M6BCeKy"" displayName=""ANC ID number"" value="""&amp;Data!E165&amp;"""/&gt;",""))</f>
        <v/>
      </c>
      <c r="F165" t="str">
        <f>IF(Data!C165&lt;&gt;"","",IF(Data!F165&lt;&gt;"","&lt;/events&gt;&lt;/enrollment&gt;&lt;/enrollments&gt;&lt;attributes&gt;&lt;attribute attribute=""dcHt9acQAhW"" displayName=""Child health ID number""  value="""&amp;Data!F165&amp;"""/&gt;",""))</f>
        <v/>
      </c>
      <c r="G165" t="str">
        <f>IF(Data!C165&lt;&gt;"","",IF(Data!D165&lt;&gt;"","&lt;attribute attribute=""aR40kIqUVTV"" displayName=""Date of initiation into lifelong ART"" value="""&amp;Data!I165&amp;"""/&gt;&lt;attribute attribute=""Bv3XbmGMmrW"" displayName=""ART patient number""  value="""&amp;Data!D165&amp;"""/&gt;",""))</f>
        <v/>
      </c>
      <c r="H165" t="str">
        <f>IF(Data!H165="END","&lt;/attributes&gt;&lt;/trackedEntityInstance&gt;",IF(Data!B165="",IF(Data!H165&lt;&gt;"","&lt;/attributes&gt;&lt;relationships&gt;&lt;relationship&gt;&lt;relationshipName&gt;Mother to child&lt;/relationshipName&gt;&lt;relationshipType&gt;frS8ibCkbfN&lt;/relationshipType&gt;&lt;relationship&gt;"&amp; Data!H165 &amp; "&lt;/relationship&gt;&lt;from&gt;&lt;trackedEntityInstance trackedEntityInstance=""" &amp; Data!I165 &amp; """/&gt;&lt;/from&gt;&lt;to&gt;&lt;trackedEntityInstance trackedEntityInstance=""" &amp; Data!J165 &amp; """/&gt;&lt;/to&gt;&lt;/relationship&gt;&lt;/relationships&gt;&lt;/trackedEntityInstance&gt;",""),""))</f>
        <v/>
      </c>
    </row>
    <row r="166" spans="1:8" x14ac:dyDescent="0.3">
      <c r="A166" s="9" t="str">
        <f>IF(Data!A166&lt;&gt;"","&lt;trackedEntityInstance orgUnit="""&amp;VLOOKUP(Data!A166,Reference!$A$6:$B$7,2,FALSE)&amp;""" trackedEntityInstance="""&amp;Data!B166&amp;""" trackedEntityType="""&amp;VLOOKUP(Data!C166,Reference!$A$2:$C$3,3,FALSE)&amp;"""&gt;","")</f>
        <v/>
      </c>
      <c r="B166" t="str">
        <f>IF(Data!A166&lt;&gt;"","&lt;enrollments&gt;&lt;enrollment enrollment="""&amp;Data!E166&amp;""" orgUnit="""&amp; VLOOKUP(Data!D166,Reference!$A$6:$B$7,2,FALSE) &amp;""" program=""" &amp; VLOOKUP(Data!C166,Reference!$A$2:$C$3,2,FALSE) &amp; """&gt;&lt;enrollmentDate&gt;"&amp;Data!G166&amp;"&lt;/enrollmentDate&gt;&lt;incidentDate&gt;"&amp;Data!I166&amp;"&lt;/incidentDate&gt;&lt;status&gt;"&amp;Data!J166&amp;"&lt;/status&gt;&lt;events&gt;","")</f>
        <v/>
      </c>
      <c r="C166" t="str">
        <f>IF(Data!A166&lt;&gt;"","",IF(Data!B166&lt;&gt;"","&lt;event dueDate="""&amp;Data!B166&amp;""" event="""&amp;Data!C166&amp; IF(Data!D166="","",""" eventDate="""&amp;Data!D166) &amp;""" orgUnit="""&amp; VLOOKUP(Data!E166,Reference!$A$6:$B$7,2,FALSE) &amp;""" programStage="""&amp;VLOOKUP(Data!F166,Reference!$A$24:$B$31,2,FALSE)&amp;""" status="""&amp;Data!G166&amp;"""&gt;" &amp; IF(Data!H166="","","&lt;completedDate&gt;"&amp;Data!H166&amp;"&lt;/completedDate&gt;") &amp; IF(Data!B167&lt;&gt;"","&lt;/event&gt;",IF(Data!C167="","&lt;/event&gt;","")),""))</f>
        <v/>
      </c>
      <c r="D166" t="str">
        <f ca="1">IF(Data!A166&lt;&gt;"","",IF(Data!B166&lt;&gt;"","",IF(Data!C166&lt;&gt;"",IF(Data!B165&lt;&gt;"","&lt;dataValues&gt;","") &amp; "&lt;dataValue dataElement="""&amp;VLOOKUP(Data!C166,Reference!$A$10:$B$21,2,FALSE)&amp;""" value="""&amp;Data!D166&amp;"""/&gt;" &amp; IF(Data!C167="","&lt;/dataValues&gt;&lt;/event&gt;",IF(Data!B167&lt;&gt;"","&lt;/dataValues&gt;&lt;/event&gt;","")),"")))</f>
        <v>&lt;dataValue dataElement="BMXQVirGTM6" value="PNC3"/&gt;&lt;/dataValues&gt;&lt;/event&gt;</v>
      </c>
      <c r="E166" t="str">
        <f>IF(Data!C166&lt;&gt;"","",IF(Data!E166&lt;&gt;"","&lt;/events&gt;&lt;/enrollment&gt;&lt;/enrollments&gt;&lt;attributes&gt;&lt;attribute attribute=""xir1M6BCeKy"" displayName=""ANC ID number"" value="""&amp;Data!E166&amp;"""/&gt;",""))</f>
        <v/>
      </c>
      <c r="F166" t="str">
        <f>IF(Data!C166&lt;&gt;"","",IF(Data!F166&lt;&gt;"","&lt;/events&gt;&lt;/enrollment&gt;&lt;/enrollments&gt;&lt;attributes&gt;&lt;attribute attribute=""dcHt9acQAhW"" displayName=""Child health ID number""  value="""&amp;Data!F166&amp;"""/&gt;",""))</f>
        <v/>
      </c>
      <c r="G166" t="str">
        <f>IF(Data!C166&lt;&gt;"","",IF(Data!D166&lt;&gt;"","&lt;attribute attribute=""aR40kIqUVTV"" displayName=""Date of initiation into lifelong ART"" value="""&amp;Data!I166&amp;"""/&gt;&lt;attribute attribute=""Bv3XbmGMmrW"" displayName=""ART patient number""  value="""&amp;Data!D166&amp;"""/&gt;",""))</f>
        <v/>
      </c>
      <c r="H166" t="str">
        <f>IF(Data!H166="END","&lt;/attributes&gt;&lt;/trackedEntityInstance&gt;",IF(Data!B166="",IF(Data!H166&lt;&gt;"","&lt;/attributes&gt;&lt;relationships&gt;&lt;relationship&gt;&lt;relationshipName&gt;Mother to child&lt;/relationshipName&gt;&lt;relationshipType&gt;frS8ibCkbfN&lt;/relationshipType&gt;&lt;relationship&gt;"&amp; Data!H166 &amp; "&lt;/relationship&gt;&lt;from&gt;&lt;trackedEntityInstance trackedEntityInstance=""" &amp; Data!I166 &amp; """/&gt;&lt;/from&gt;&lt;to&gt;&lt;trackedEntityInstance trackedEntityInstance=""" &amp; Data!J166 &amp; """/&gt;&lt;/to&gt;&lt;/relationship&gt;&lt;/relationships&gt;&lt;/trackedEntityInstance&gt;",""),""))</f>
        <v/>
      </c>
    </row>
    <row r="167" spans="1:8" x14ac:dyDescent="0.3">
      <c r="A167" s="9" t="str">
        <f>IF(Data!A167&lt;&gt;"","&lt;trackedEntityInstance orgUnit="""&amp;VLOOKUP(Data!A167,Reference!$A$6:$B$7,2,FALSE)&amp;""" trackedEntityInstance="""&amp;Data!B167&amp;""" trackedEntityType="""&amp;VLOOKUP(Data!C167,Reference!$A$2:$C$3,3,FALSE)&amp;"""&gt;","")</f>
        <v/>
      </c>
      <c r="B167" t="str">
        <f>IF(Data!A167&lt;&gt;"","&lt;enrollments&gt;&lt;enrollment enrollment="""&amp;Data!E167&amp;""" orgUnit="""&amp; VLOOKUP(Data!D167,Reference!$A$6:$B$7,2,FALSE) &amp;""" program=""" &amp; VLOOKUP(Data!C167,Reference!$A$2:$C$3,2,FALSE) &amp; """&gt;&lt;enrollmentDate&gt;"&amp;Data!G167&amp;"&lt;/enrollmentDate&gt;&lt;incidentDate&gt;"&amp;Data!I167&amp;"&lt;/incidentDate&gt;&lt;status&gt;"&amp;Data!J167&amp;"&lt;/status&gt;&lt;events&gt;","")</f>
        <v/>
      </c>
      <c r="C167" t="str">
        <f ca="1">IF(Data!A167&lt;&gt;"","",IF(Data!B167&lt;&gt;"","&lt;event dueDate="""&amp;Data!B167&amp;""" event="""&amp;Data!C167&amp; IF(Data!D167="","",""" eventDate="""&amp;Data!D167) &amp;""" orgUnit="""&amp; VLOOKUP(Data!E167,Reference!$A$6:$B$7,2,FALSE) &amp;""" programStage="""&amp;VLOOKUP(Data!F167,Reference!$A$24:$B$31,2,FALSE)&amp;""" status="""&amp;Data!G167&amp;"""&gt;" &amp; IF(Data!H167="","","&lt;completedDate&gt;"&amp;Data!H167&amp;"&lt;/completedDate&gt;") &amp; IF(Data!B168&lt;&gt;"","&lt;/event&gt;",IF(Data!C168="","&lt;/event&gt;","")),""))</f>
        <v>&lt;event dueDate="2019-09-27" event="iKjFKKbAd3A" eventDate="2019-09-27" orgUnit="DiszpKrYNg8" programStage="wEHpuTMBib0" status="COMPLETED"&gt;&lt;completedDate&gt;2019-09-27&lt;/completedDate&gt;</v>
      </c>
      <c r="D167" t="str">
        <f ca="1">IF(Data!A167&lt;&gt;"","",IF(Data!B167&lt;&gt;"","",IF(Data!C167&lt;&gt;"",IF(Data!B166&lt;&gt;"","&lt;dataValues&gt;","") &amp; "&lt;dataValue dataElement="""&amp;VLOOKUP(Data!C167,Reference!$A$10:$B$21,2,FALSE)&amp;""" value="""&amp;Data!D167&amp;"""/&gt;" &amp; IF(Data!C168="","&lt;/dataValues&gt;&lt;/event&gt;",IF(Data!B168&lt;&gt;"","&lt;/dataValues&gt;&lt;/event&gt;","")),"")))</f>
        <v/>
      </c>
      <c r="E167" t="str">
        <f>IF(Data!C167&lt;&gt;"","",IF(Data!E167&lt;&gt;"","&lt;/events&gt;&lt;/enrollment&gt;&lt;/enrollments&gt;&lt;attributes&gt;&lt;attribute attribute=""xir1M6BCeKy"" displayName=""ANC ID number"" value="""&amp;Data!E167&amp;"""/&gt;",""))</f>
        <v/>
      </c>
      <c r="F167" t="str">
        <f>IF(Data!C167&lt;&gt;"","",IF(Data!F167&lt;&gt;"","&lt;/events&gt;&lt;/enrollment&gt;&lt;/enrollments&gt;&lt;attributes&gt;&lt;attribute attribute=""dcHt9acQAhW"" displayName=""Child health ID number""  value="""&amp;Data!F167&amp;"""/&gt;",""))</f>
        <v/>
      </c>
      <c r="G167" t="str">
        <f>IF(Data!C167&lt;&gt;"","",IF(Data!D167&lt;&gt;"","&lt;attribute attribute=""aR40kIqUVTV"" displayName=""Date of initiation into lifelong ART"" value="""&amp;Data!I167&amp;"""/&gt;&lt;attribute attribute=""Bv3XbmGMmrW"" displayName=""ART patient number""  value="""&amp;Data!D167&amp;"""/&gt;",""))</f>
        <v/>
      </c>
      <c r="H167" t="str">
        <f ca="1">IF(Data!H167="END","&lt;/attributes&gt;&lt;/trackedEntityInstance&gt;",IF(Data!B167="",IF(Data!H167&lt;&gt;"","&lt;/attributes&gt;&lt;relationships&gt;&lt;relationship&gt;&lt;relationshipName&gt;Mother to child&lt;/relationshipName&gt;&lt;relationshipType&gt;frS8ibCkbfN&lt;/relationshipType&gt;&lt;relationship&gt;"&amp; Data!H167 &amp; "&lt;/relationship&gt;&lt;from&gt;&lt;trackedEntityInstance trackedEntityInstance=""" &amp; Data!I167 &amp; """/&gt;&lt;/from&gt;&lt;to&gt;&lt;trackedEntityInstance trackedEntityInstance=""" &amp; Data!J167 &amp; """/&gt;&lt;/to&gt;&lt;/relationship&gt;&lt;/relationships&gt;&lt;/trackedEntityInstance&gt;",""),""))</f>
        <v/>
      </c>
    </row>
    <row r="168" spans="1:8" x14ac:dyDescent="0.3">
      <c r="A168" s="9" t="str">
        <f>IF(Data!A168&lt;&gt;"","&lt;trackedEntityInstance orgUnit="""&amp;VLOOKUP(Data!A168,Reference!$A$6:$B$7,2,FALSE)&amp;""" trackedEntityInstance="""&amp;Data!B168&amp;""" trackedEntityType="""&amp;VLOOKUP(Data!C168,Reference!$A$2:$C$3,3,FALSE)&amp;"""&gt;","")</f>
        <v/>
      </c>
      <c r="B168" t="str">
        <f>IF(Data!A168&lt;&gt;"","&lt;enrollments&gt;&lt;enrollment enrollment="""&amp;Data!E168&amp;""" orgUnit="""&amp; VLOOKUP(Data!D168,Reference!$A$6:$B$7,2,FALSE) &amp;""" program=""" &amp; VLOOKUP(Data!C168,Reference!$A$2:$C$3,2,FALSE) &amp; """&gt;&lt;enrollmentDate&gt;"&amp;Data!G168&amp;"&lt;/enrollmentDate&gt;&lt;incidentDate&gt;"&amp;Data!I168&amp;"&lt;/incidentDate&gt;&lt;status&gt;"&amp;Data!J168&amp;"&lt;/status&gt;&lt;events&gt;","")</f>
        <v/>
      </c>
      <c r="C168" t="str">
        <f>IF(Data!A168&lt;&gt;"","",IF(Data!B168&lt;&gt;"","&lt;event dueDate="""&amp;Data!B168&amp;""" event="""&amp;Data!C168&amp; IF(Data!D168="","",""" eventDate="""&amp;Data!D168) &amp;""" orgUnit="""&amp; VLOOKUP(Data!E168,Reference!$A$6:$B$7,2,FALSE) &amp;""" programStage="""&amp;VLOOKUP(Data!F168,Reference!$A$24:$B$31,2,FALSE)&amp;""" status="""&amp;Data!G168&amp;"""&gt;" &amp; IF(Data!H168="","","&lt;completedDate&gt;"&amp;Data!H168&amp;"&lt;/completedDate&gt;") &amp; IF(Data!B169&lt;&gt;"","&lt;/event&gt;",IF(Data!C169="","&lt;/event&gt;","")),""))</f>
        <v/>
      </c>
      <c r="D168" t="str">
        <f ca="1">IF(Data!A168&lt;&gt;"","",IF(Data!B168&lt;&gt;"","",IF(Data!C168&lt;&gt;"",IF(Data!B167&lt;&gt;"","&lt;dataValues&gt;","") &amp; "&lt;dataValue dataElement="""&amp;VLOOKUP(Data!C168,Reference!$A$10:$B$21,2,FALSE)&amp;""" value="""&amp;Data!D168&amp;"""/&gt;" &amp; IF(Data!C169="","&lt;/dataValues&gt;&lt;/event&gt;",IF(Data!B169&lt;&gt;"","&lt;/dataValues&gt;&lt;/event&gt;","")),"")))</f>
        <v>&lt;dataValues&gt;&lt;dataValue dataElement="HF4Kkz0Hmwb" value="Njandama MCHP"/&gt;</v>
      </c>
      <c r="E168" t="str">
        <f>IF(Data!C168&lt;&gt;"","",IF(Data!E168&lt;&gt;"","&lt;/events&gt;&lt;/enrollment&gt;&lt;/enrollments&gt;&lt;attributes&gt;&lt;attribute attribute=""xir1M6BCeKy"" displayName=""ANC ID number"" value="""&amp;Data!E168&amp;"""/&gt;",""))</f>
        <v/>
      </c>
      <c r="F168" t="str">
        <f>IF(Data!C168&lt;&gt;"","",IF(Data!F168&lt;&gt;"","&lt;/events&gt;&lt;/enrollment&gt;&lt;/enrollments&gt;&lt;attributes&gt;&lt;attribute attribute=""dcHt9acQAhW"" displayName=""Child health ID number""  value="""&amp;Data!F168&amp;"""/&gt;",""))</f>
        <v/>
      </c>
      <c r="G168" t="str">
        <f>IF(Data!C168&lt;&gt;"","",IF(Data!D168&lt;&gt;"","&lt;attribute attribute=""aR40kIqUVTV"" displayName=""Date of initiation into lifelong ART"" value="""&amp;Data!I168&amp;"""/&gt;&lt;attribute attribute=""Bv3XbmGMmrW"" displayName=""ART patient number""  value="""&amp;Data!D168&amp;"""/&gt;",""))</f>
        <v/>
      </c>
      <c r="H168" t="str">
        <f>IF(Data!H168="END","&lt;/attributes&gt;&lt;/trackedEntityInstance&gt;",IF(Data!B168="",IF(Data!H168&lt;&gt;"","&lt;/attributes&gt;&lt;relationships&gt;&lt;relationship&gt;&lt;relationshipName&gt;Mother to child&lt;/relationshipName&gt;&lt;relationshipType&gt;frS8ibCkbfN&lt;/relationshipType&gt;&lt;relationship&gt;"&amp; Data!H168 &amp; "&lt;/relationship&gt;&lt;from&gt;&lt;trackedEntityInstance trackedEntityInstance=""" &amp; Data!I168 &amp; """/&gt;&lt;/from&gt;&lt;to&gt;&lt;trackedEntityInstance trackedEntityInstance=""" &amp; Data!J168 &amp; """/&gt;&lt;/to&gt;&lt;/relationship&gt;&lt;/relationships&gt;&lt;/trackedEntityInstance&gt;",""),""))</f>
        <v/>
      </c>
    </row>
    <row r="169" spans="1:8" x14ac:dyDescent="0.3">
      <c r="A169" s="9" t="str">
        <f>IF(Data!A169&lt;&gt;"","&lt;trackedEntityInstance orgUnit="""&amp;VLOOKUP(Data!A169,Reference!$A$6:$B$7,2,FALSE)&amp;""" trackedEntityInstance="""&amp;Data!B169&amp;""" trackedEntityType="""&amp;VLOOKUP(Data!C169,Reference!$A$2:$C$3,3,FALSE)&amp;"""&gt;","")</f>
        <v/>
      </c>
      <c r="B169" t="str">
        <f>IF(Data!A169&lt;&gt;"","&lt;enrollments&gt;&lt;enrollment enrollment="""&amp;Data!E169&amp;""" orgUnit="""&amp; VLOOKUP(Data!D169,Reference!$A$6:$B$7,2,FALSE) &amp;""" program=""" &amp; VLOOKUP(Data!C169,Reference!$A$2:$C$3,2,FALSE) &amp; """&gt;&lt;enrollmentDate&gt;"&amp;Data!G169&amp;"&lt;/enrollmentDate&gt;&lt;incidentDate&gt;"&amp;Data!I169&amp;"&lt;/incidentDate&gt;&lt;status&gt;"&amp;Data!J169&amp;"&lt;/status&gt;&lt;events&gt;","")</f>
        <v/>
      </c>
      <c r="C169" t="str">
        <f>IF(Data!A169&lt;&gt;"","",IF(Data!B169&lt;&gt;"","&lt;event dueDate="""&amp;Data!B169&amp;""" event="""&amp;Data!C169&amp; IF(Data!D169="","",""" eventDate="""&amp;Data!D169) &amp;""" orgUnit="""&amp; VLOOKUP(Data!E169,Reference!$A$6:$B$7,2,FALSE) &amp;""" programStage="""&amp;VLOOKUP(Data!F169,Reference!$A$24:$B$31,2,FALSE)&amp;""" status="""&amp;Data!G169&amp;"""&gt;" &amp; IF(Data!H169="","","&lt;completedDate&gt;"&amp;Data!H169&amp;"&lt;/completedDate&gt;") &amp; IF(Data!B170&lt;&gt;"","&lt;/event&gt;",IF(Data!C170="","&lt;/event&gt;","")),""))</f>
        <v/>
      </c>
      <c r="D169" t="str">
        <f>IF(Data!A169&lt;&gt;"","",IF(Data!B169&lt;&gt;"","",IF(Data!C169&lt;&gt;"",IF(Data!B168&lt;&gt;"","&lt;dataValues&gt;","") &amp; "&lt;dataValue dataElement="""&amp;VLOOKUP(Data!C169,Reference!$A$10:$B$21,2,FALSE)&amp;""" value="""&amp;Data!D169&amp;"""/&gt;" &amp; IF(Data!C170="","&lt;/dataValues&gt;&lt;/event&gt;",IF(Data!B170&lt;&gt;"","&lt;/dataValues&gt;&lt;/event&gt;","")),"")))</f>
        <v>&lt;dataValue dataElement="M9zFdeBuAOE" value="1"/&gt;&lt;/dataValues&gt;&lt;/event&gt;</v>
      </c>
      <c r="E169" t="str">
        <f>IF(Data!C169&lt;&gt;"","",IF(Data!E169&lt;&gt;"","&lt;/events&gt;&lt;/enrollment&gt;&lt;/enrollments&gt;&lt;attributes&gt;&lt;attribute attribute=""xir1M6BCeKy"" displayName=""ANC ID number"" value="""&amp;Data!E169&amp;"""/&gt;",""))</f>
        <v/>
      </c>
      <c r="F169" t="str">
        <f>IF(Data!C169&lt;&gt;"","",IF(Data!F169&lt;&gt;"","&lt;/events&gt;&lt;/enrollment&gt;&lt;/enrollments&gt;&lt;attributes&gt;&lt;attribute attribute=""dcHt9acQAhW"" displayName=""Child health ID number""  value="""&amp;Data!F169&amp;"""/&gt;",""))</f>
        <v/>
      </c>
      <c r="G169" t="str">
        <f>IF(Data!C169&lt;&gt;"","",IF(Data!D169&lt;&gt;"","&lt;attribute attribute=""aR40kIqUVTV"" displayName=""Date of initiation into lifelong ART"" value="""&amp;Data!I169&amp;"""/&gt;&lt;attribute attribute=""Bv3XbmGMmrW"" displayName=""ART patient number""  value="""&amp;Data!D169&amp;"""/&gt;",""))</f>
        <v/>
      </c>
      <c r="H169" t="str">
        <f>IF(Data!H169="END","&lt;/attributes&gt;&lt;/trackedEntityInstance&gt;",IF(Data!B169="",IF(Data!H169&lt;&gt;"","&lt;/attributes&gt;&lt;relationships&gt;&lt;relationship&gt;&lt;relationshipName&gt;Mother to child&lt;/relationshipName&gt;&lt;relationshipType&gt;frS8ibCkbfN&lt;/relationshipType&gt;&lt;relationship&gt;"&amp; Data!H169 &amp; "&lt;/relationship&gt;&lt;from&gt;&lt;trackedEntityInstance trackedEntityInstance=""" &amp; Data!I169 &amp; """/&gt;&lt;/from&gt;&lt;to&gt;&lt;trackedEntityInstance trackedEntityInstance=""" &amp; Data!J169 &amp; """/&gt;&lt;/to&gt;&lt;/relationship&gt;&lt;/relationships&gt;&lt;/trackedEntityInstance&gt;",""),""))</f>
        <v/>
      </c>
    </row>
    <row r="170" spans="1:8" x14ac:dyDescent="0.3">
      <c r="A170" s="9" t="str">
        <f>IF(Data!A170&lt;&gt;"","&lt;trackedEntityInstance orgUnit="""&amp;VLOOKUP(Data!A170,Reference!$A$6:$B$7,2,FALSE)&amp;""" trackedEntityInstance="""&amp;Data!B170&amp;""" trackedEntityType="""&amp;VLOOKUP(Data!C170,Reference!$A$2:$C$3,3,FALSE)&amp;"""&gt;","")</f>
        <v/>
      </c>
      <c r="B170" t="str">
        <f>IF(Data!A170&lt;&gt;"","&lt;enrollments&gt;&lt;enrollment enrollment="""&amp;Data!E170&amp;""" orgUnit="""&amp; VLOOKUP(Data!D170,Reference!$A$6:$B$7,2,FALSE) &amp;""" program=""" &amp; VLOOKUP(Data!C170,Reference!$A$2:$C$3,2,FALSE) &amp; """&gt;&lt;enrollmentDate&gt;"&amp;Data!G170&amp;"&lt;/enrollmentDate&gt;&lt;incidentDate&gt;"&amp;Data!I170&amp;"&lt;/incidentDate&gt;&lt;status&gt;"&amp;Data!J170&amp;"&lt;/status&gt;&lt;events&gt;","")</f>
        <v/>
      </c>
      <c r="C170" t="str">
        <f>IF(Data!A170&lt;&gt;"","",IF(Data!B170&lt;&gt;"","&lt;event dueDate="""&amp;Data!B170&amp;""" event="""&amp;Data!C170&amp; IF(Data!D170="","",""" eventDate="""&amp;Data!D170) &amp;""" orgUnit="""&amp; VLOOKUP(Data!E170,Reference!$A$6:$B$7,2,FALSE) &amp;""" programStage="""&amp;VLOOKUP(Data!F170,Reference!$A$24:$B$31,2,FALSE)&amp;""" status="""&amp;Data!G170&amp;"""&gt;" &amp; IF(Data!H170="","","&lt;completedDate&gt;"&amp;Data!H170&amp;"&lt;/completedDate&gt;") &amp; IF(Data!B171&lt;&gt;"","&lt;/event&gt;",IF(Data!C171="","&lt;/event&gt;","")),""))</f>
        <v/>
      </c>
      <c r="D170" t="str">
        <f>IF(Data!A170&lt;&gt;"","",IF(Data!B170&lt;&gt;"","",IF(Data!C170&lt;&gt;"",IF(Data!B169&lt;&gt;"","&lt;dataValues&gt;","") &amp; "&lt;dataValue dataElement="""&amp;VLOOKUP(Data!C170,Reference!$A$10:$B$21,2,FALSE)&amp;""" value="""&amp;Data!D170&amp;"""/&gt;" &amp; IF(Data!C171="","&lt;/dataValues&gt;&lt;/event&gt;",IF(Data!B171&lt;&gt;"","&lt;/dataValues&gt;&lt;/event&gt;","")),"")))</f>
        <v/>
      </c>
      <c r="E170" t="str">
        <f>IF(Data!C170&lt;&gt;"","",IF(Data!E170&lt;&gt;"","&lt;/events&gt;&lt;/enrollment&gt;&lt;/enrollments&gt;&lt;attributes&gt;&lt;attribute attribute=""xir1M6BCeKy"" displayName=""ANC ID number"" value="""&amp;Data!E170&amp;"""/&gt;",""))</f>
        <v>&lt;/events&gt;&lt;/enrollment&gt;&lt;/enrollments&gt;&lt;attributes&gt;&lt;attribute attribute="xir1M6BCeKy" displayName="ANC ID number" value="2019-03"/&gt;</v>
      </c>
      <c r="F170" t="str">
        <f>IF(Data!C170&lt;&gt;"","",IF(Data!F170&lt;&gt;"","&lt;/events&gt;&lt;/enrollment&gt;&lt;/enrollments&gt;&lt;attributes&gt;&lt;attribute attribute=""dcHt9acQAhW"" displayName=""Child health ID number""  value="""&amp;Data!F170&amp;"""/&gt;",""))</f>
        <v/>
      </c>
      <c r="G170" t="str">
        <f>IF(Data!C170&lt;&gt;"","",IF(Data!D170&lt;&gt;"","&lt;attribute attribute=""aR40kIqUVTV"" displayName=""Date of initiation into lifelong ART"" value="""&amp;Data!I170&amp;"""/&gt;&lt;attribute attribute=""Bv3XbmGMmrW"" displayName=""ART patient number""  value="""&amp;Data!D170&amp;"""/&gt;",""))</f>
        <v/>
      </c>
      <c r="H170" t="str">
        <f>IF(Data!H170="END","&lt;/attributes&gt;&lt;/trackedEntityInstance&gt;",IF(Data!B170="",IF(Data!H170&lt;&gt;"","&lt;/attributes&gt;&lt;relationships&gt;&lt;relationship&gt;&lt;relationshipName&gt;Mother to child&lt;/relationshipName&gt;&lt;relationshipType&gt;frS8ibCkbfN&lt;/relationshipType&gt;&lt;relationship&gt;"&amp; Data!H170 &amp; "&lt;/relationship&gt;&lt;from&gt;&lt;trackedEntityInstance trackedEntityInstance=""" &amp; Data!I170 &amp; """/&gt;&lt;/from&gt;&lt;to&gt;&lt;trackedEntityInstance trackedEntityInstance=""" &amp; Data!J170 &amp; """/&gt;&lt;/to&gt;&lt;/relationship&gt;&lt;/relationships&gt;&lt;/trackedEntityInstance&gt;",""),""))</f>
        <v/>
      </c>
    </row>
    <row r="171" spans="1:8" x14ac:dyDescent="0.3">
      <c r="A171" s="9" t="str">
        <f>IF(Data!A171&lt;&gt;"","&lt;trackedEntityInstance orgUnit="""&amp;VLOOKUP(Data!A171,Reference!$A$6:$B$7,2,FALSE)&amp;""" trackedEntityInstance="""&amp;Data!B171&amp;""" trackedEntityType="""&amp;VLOOKUP(Data!C171,Reference!$A$2:$C$3,3,FALSE)&amp;"""&gt;","")</f>
        <v/>
      </c>
      <c r="B171" t="str">
        <f>IF(Data!A171&lt;&gt;"","&lt;enrollments&gt;&lt;enrollment enrollment="""&amp;Data!E171&amp;""" orgUnit="""&amp; VLOOKUP(Data!D171,Reference!$A$6:$B$7,2,FALSE) &amp;""" program=""" &amp; VLOOKUP(Data!C171,Reference!$A$2:$C$3,2,FALSE) &amp; """&gt;&lt;enrollmentDate&gt;"&amp;Data!G171&amp;"&lt;/enrollmentDate&gt;&lt;incidentDate&gt;"&amp;Data!I171&amp;"&lt;/incidentDate&gt;&lt;status&gt;"&amp;Data!J171&amp;"&lt;/status&gt;&lt;events&gt;","")</f>
        <v/>
      </c>
      <c r="C171" t="str">
        <f>IF(Data!A171&lt;&gt;"","",IF(Data!B171&lt;&gt;"","&lt;event dueDate="""&amp;Data!B171&amp;""" event="""&amp;Data!C171&amp; IF(Data!D171="","",""" eventDate="""&amp;Data!D171) &amp;""" orgUnit="""&amp; VLOOKUP(Data!E171,Reference!$A$6:$B$7,2,FALSE) &amp;""" programStage="""&amp;VLOOKUP(Data!F171,Reference!$A$24:$B$31,2,FALSE)&amp;""" status="""&amp;Data!G171&amp;"""&gt;" &amp; IF(Data!H171="","","&lt;completedDate&gt;"&amp;Data!H171&amp;"&lt;/completedDate&gt;") &amp; IF(Data!B172&lt;&gt;"","&lt;/event&gt;",IF(Data!C172="","&lt;/event&gt;","")),""))</f>
        <v/>
      </c>
      <c r="D171" t="str">
        <f>IF(Data!A171&lt;&gt;"","",IF(Data!B171&lt;&gt;"","",IF(Data!C171&lt;&gt;"",IF(Data!B170&lt;&gt;"","&lt;dataValues&gt;","") &amp; "&lt;dataValue dataElement="""&amp;VLOOKUP(Data!C171,Reference!$A$10:$B$21,2,FALSE)&amp;""" value="""&amp;Data!D171&amp;"""/&gt;" &amp; IF(Data!C172="","&lt;/dataValues&gt;&lt;/event&gt;",IF(Data!B172&lt;&gt;"","&lt;/dataValues&gt;&lt;/event&gt;","")),"")))</f>
        <v/>
      </c>
      <c r="E171" t="str">
        <f>IF(Data!C171&lt;&gt;"","",IF(Data!E171&lt;&gt;"","&lt;/events&gt;&lt;/enrollment&gt;&lt;/enrollments&gt;&lt;attributes&gt;&lt;attribute attribute=""xir1M6BCeKy"" displayName=""ANC ID number"" value="""&amp;Data!E171&amp;"""/&gt;",""))</f>
        <v/>
      </c>
      <c r="F171" t="str">
        <f>IF(Data!C171&lt;&gt;"","",IF(Data!F171&lt;&gt;"","&lt;/events&gt;&lt;/enrollment&gt;&lt;/enrollments&gt;&lt;attributes&gt;&lt;attribute attribute=""dcHt9acQAhW"" displayName=""Child health ID number""  value="""&amp;Data!F171&amp;"""/&gt;",""))</f>
        <v/>
      </c>
      <c r="G171" t="str">
        <f>IF(Data!C171&lt;&gt;"","",IF(Data!D171&lt;&gt;"","&lt;attribute attribute=""aR40kIqUVTV"" displayName=""Date of initiation into lifelong ART"" value="""&amp;Data!I171&amp;"""/&gt;&lt;attribute attribute=""Bv3XbmGMmrW"" displayName=""ART patient number""  value="""&amp;Data!D171&amp;"""/&gt;",""))</f>
        <v>&lt;attribute attribute="aR40kIqUVTV" displayName="Date of initiation into lifelong ART" value="2019-01-13"/&gt;&lt;attribute attribute="Bv3XbmGMmrW" displayName="ART patient number"  value="ART-28"/&gt;</v>
      </c>
      <c r="H171" t="str">
        <f>IF(Data!H171="END","&lt;/attributes&gt;&lt;/trackedEntityInstance&gt;",IF(Data!B171="",IF(Data!H171&lt;&gt;"","&lt;/attributes&gt;&lt;relationships&gt;&lt;relationship&gt;&lt;relationshipName&gt;Mother to child&lt;/relationshipName&gt;&lt;relationshipType&gt;frS8ibCkbfN&lt;/relationshipType&gt;&lt;relationship&gt;"&amp; Data!H171 &amp; "&lt;/relationship&gt;&lt;from&gt;&lt;trackedEntityInstance trackedEntityInstance=""" &amp; Data!I171 &amp; """/&gt;&lt;/from&gt;&lt;to&gt;&lt;trackedEntityInstance trackedEntityInstance=""" &amp; Data!J171 &amp; """/&gt;&lt;/to&gt;&lt;/relationship&gt;&lt;/relationships&gt;&lt;/trackedEntityInstance&gt;",""),""))</f>
        <v/>
      </c>
    </row>
    <row r="172" spans="1:8" x14ac:dyDescent="0.3">
      <c r="A172" s="9" t="str">
        <f>IF(Data!A172&lt;&gt;"","&lt;trackedEntityInstance orgUnit="""&amp;VLOOKUP(Data!A172,Reference!$A$6:$B$7,2,FALSE)&amp;""" trackedEntityInstance="""&amp;Data!B172&amp;""" trackedEntityType="""&amp;VLOOKUP(Data!C172,Reference!$A$2:$C$3,3,FALSE)&amp;"""&gt;","")</f>
        <v/>
      </c>
      <c r="B172" t="str">
        <f>IF(Data!A172&lt;&gt;"","&lt;enrollments&gt;&lt;enrollment enrollment="""&amp;Data!E172&amp;""" orgUnit="""&amp; VLOOKUP(Data!D172,Reference!$A$6:$B$7,2,FALSE) &amp;""" program=""" &amp; VLOOKUP(Data!C172,Reference!$A$2:$C$3,2,FALSE) &amp; """&gt;&lt;enrollmentDate&gt;"&amp;Data!G172&amp;"&lt;/enrollmentDate&gt;&lt;incidentDate&gt;"&amp;Data!I172&amp;"&lt;/incidentDate&gt;&lt;status&gt;"&amp;Data!J172&amp;"&lt;/status&gt;&lt;events&gt;","")</f>
        <v/>
      </c>
      <c r="C172" t="str">
        <f>IF(Data!A172&lt;&gt;"","",IF(Data!B172&lt;&gt;"","&lt;event dueDate="""&amp;Data!B172&amp;""" event="""&amp;Data!C172&amp; IF(Data!D172="","",""" eventDate="""&amp;Data!D172) &amp;""" orgUnit="""&amp; VLOOKUP(Data!E172,Reference!$A$6:$B$7,2,FALSE) &amp;""" programStage="""&amp;VLOOKUP(Data!F172,Reference!$A$24:$B$31,2,FALSE)&amp;""" status="""&amp;Data!G172&amp;"""&gt;" &amp; IF(Data!H172="","","&lt;completedDate&gt;"&amp;Data!H172&amp;"&lt;/completedDate&gt;") &amp; IF(Data!B173&lt;&gt;"","&lt;/event&gt;",IF(Data!C173="","&lt;/event&gt;","")),""))</f>
        <v/>
      </c>
      <c r="D172" t="str">
        <f>IF(Data!A172&lt;&gt;"","",IF(Data!B172&lt;&gt;"","",IF(Data!C172&lt;&gt;"",IF(Data!B171&lt;&gt;"","&lt;dataValues&gt;","") &amp; "&lt;dataValue dataElement="""&amp;VLOOKUP(Data!C172,Reference!$A$10:$B$21,2,FALSE)&amp;""" value="""&amp;Data!D172&amp;"""/&gt;" &amp; IF(Data!C173="","&lt;/dataValues&gt;&lt;/event&gt;",IF(Data!B173&lt;&gt;"","&lt;/dataValues&gt;&lt;/event&gt;","")),"")))</f>
        <v/>
      </c>
      <c r="E172" t="str">
        <f>IF(Data!C172&lt;&gt;"","",IF(Data!E172&lt;&gt;"","&lt;/events&gt;&lt;/enrollment&gt;&lt;/enrollments&gt;&lt;attributes&gt;&lt;attribute attribute=""xir1M6BCeKy"" displayName=""ANC ID number"" value="""&amp;Data!E172&amp;"""/&gt;",""))</f>
        <v/>
      </c>
      <c r="F172" t="str">
        <f>IF(Data!C172&lt;&gt;"","",IF(Data!F172&lt;&gt;"","&lt;/events&gt;&lt;/enrollment&gt;&lt;/enrollments&gt;&lt;attributes&gt;&lt;attribute attribute=""dcHt9acQAhW"" displayName=""Child health ID number""  value="""&amp;Data!F172&amp;"""/&gt;",""))</f>
        <v/>
      </c>
      <c r="G172" t="str">
        <f>IF(Data!C172&lt;&gt;"","",IF(Data!D172&lt;&gt;"","&lt;attribute attribute=""aR40kIqUVTV"" displayName=""Date of initiation into lifelong ART"" value="""&amp;Data!I172&amp;"""/&gt;&lt;attribute attribute=""Bv3XbmGMmrW"" displayName=""ART patient number""  value="""&amp;Data!D172&amp;"""/&gt;",""))</f>
        <v/>
      </c>
      <c r="H172" t="str">
        <f>IF(Data!H172="END","&lt;/attributes&gt;&lt;/trackedEntityInstance&gt;",IF(Data!B172="",IF(Data!H172&lt;&gt;"","&lt;/attributes&gt;&lt;relationships&gt;&lt;relationship&gt;&lt;relationshipName&gt;Mother to child&lt;/relationshipName&gt;&lt;relationshipType&gt;frS8ibCkbfN&lt;/relationshipType&gt;&lt;relationship&gt;"&amp; Data!H172 &amp; "&lt;/relationship&gt;&lt;from&gt;&lt;trackedEntityInstance trackedEntityInstance=""" &amp; Data!I172 &amp; """/&gt;&lt;/from&gt;&lt;to&gt;&lt;trackedEntityInstance trackedEntityInstance=""" &amp; Data!J172 &amp; """/&gt;&lt;/to&gt;&lt;/relationship&gt;&lt;/relationships&gt;&lt;/trackedEntityInstance&gt;",""),""))</f>
        <v>&lt;/attributes&gt;&lt;relationships&gt;&lt;relationship&gt;&lt;relationshipName&gt;Mother to child&lt;/relationshipName&gt;&lt;relationshipType&gt;frS8ibCkbfN&lt;/relationshipType&gt;&lt;relationship&gt;pzvMtI84hB3&lt;/relationship&gt;&lt;from&gt;&lt;trackedEntityInstance trackedEntityInstance="cNTpI1sG2kp"/&gt;&lt;/from&gt;&lt;to&gt;&lt;trackedEntityInstance trackedEntityInstance="q5jvweXKIkZ"/&gt;&lt;/to&gt;&lt;/relationship&gt;&lt;/relationships&gt;&lt;/trackedEntityInstance&gt;</v>
      </c>
    </row>
    <row r="173" spans="1:8" x14ac:dyDescent="0.3">
      <c r="A173" s="9" t="str">
        <f>IF(Data!A173&lt;&gt;"","&lt;trackedEntityInstance orgUnit="""&amp;VLOOKUP(Data!A173,Reference!$A$6:$B$7,2,FALSE)&amp;""" trackedEntityInstance="""&amp;Data!B173&amp;""" trackedEntityType="""&amp;VLOOKUP(Data!C173,Reference!$A$2:$C$3,3,FALSE)&amp;"""&gt;","")</f>
        <v/>
      </c>
      <c r="B173" t="str">
        <f>IF(Data!A173&lt;&gt;"","&lt;enrollments&gt;&lt;enrollment enrollment="""&amp;Data!E173&amp;""" orgUnit="""&amp; VLOOKUP(Data!D173,Reference!$A$6:$B$7,2,FALSE) &amp;""" program=""" &amp; VLOOKUP(Data!C173,Reference!$A$2:$C$3,2,FALSE) &amp; """&gt;&lt;enrollmentDate&gt;"&amp;Data!G173&amp;"&lt;/enrollmentDate&gt;&lt;incidentDate&gt;"&amp;Data!I173&amp;"&lt;/incidentDate&gt;&lt;status&gt;"&amp;Data!J173&amp;"&lt;/status&gt;&lt;events&gt;","")</f>
        <v/>
      </c>
      <c r="C173" t="str">
        <f>IF(Data!A173&lt;&gt;"","",IF(Data!B173&lt;&gt;"","&lt;event dueDate="""&amp;Data!B173&amp;""" event="""&amp;Data!C173&amp; IF(Data!D173="","",""" eventDate="""&amp;Data!D173) &amp;""" orgUnit="""&amp; VLOOKUP(Data!E173,Reference!$A$6:$B$7,2,FALSE) &amp;""" programStage="""&amp;VLOOKUP(Data!F173,Reference!$A$24:$B$31,2,FALSE)&amp;""" status="""&amp;Data!G173&amp;"""&gt;" &amp; IF(Data!H173="","","&lt;completedDate&gt;"&amp;Data!H173&amp;"&lt;/completedDate&gt;") &amp; IF(Data!B174&lt;&gt;"","&lt;/event&gt;",IF(Data!C174="","&lt;/event&gt;","")),""))</f>
        <v/>
      </c>
      <c r="D173" t="str">
        <f>IF(Data!A173&lt;&gt;"","",IF(Data!B173&lt;&gt;"","",IF(Data!C173&lt;&gt;"",IF(Data!B172&lt;&gt;"","&lt;dataValues&gt;","") &amp; "&lt;dataValue dataElement="""&amp;VLOOKUP(Data!C173,Reference!$A$10:$B$21,2,FALSE)&amp;""" value="""&amp;Data!D173&amp;"""/&gt;" &amp; IF(Data!C174="","&lt;/dataValues&gt;&lt;/event&gt;",IF(Data!B174&lt;&gt;"","&lt;/dataValues&gt;&lt;/event&gt;","")),"")))</f>
        <v/>
      </c>
      <c r="E173" t="str">
        <f>IF(Data!C173&lt;&gt;"","",IF(Data!E173&lt;&gt;"","&lt;/events&gt;&lt;/enrollment&gt;&lt;/enrollments&gt;&lt;attributes&gt;&lt;attribute attribute=""xir1M6BCeKy"" displayName=""ANC ID number"" value="""&amp;Data!E173&amp;"""/&gt;",""))</f>
        <v/>
      </c>
      <c r="F173" t="str">
        <f>IF(Data!C173&lt;&gt;"","",IF(Data!F173&lt;&gt;"","&lt;/events&gt;&lt;/enrollment&gt;&lt;/enrollments&gt;&lt;attributes&gt;&lt;attribute attribute=""dcHt9acQAhW"" displayName=""Child health ID number""  value="""&amp;Data!F173&amp;"""/&gt;",""))</f>
        <v/>
      </c>
      <c r="G173" t="str">
        <f>IF(Data!C173&lt;&gt;"","",IF(Data!D173&lt;&gt;"","&lt;attribute attribute=""aR40kIqUVTV"" displayName=""Date of initiation into lifelong ART"" value="""&amp;Data!I173&amp;"""/&gt;&lt;attribute attribute=""Bv3XbmGMmrW"" displayName=""ART patient number""  value="""&amp;Data!D173&amp;"""/&gt;",""))</f>
        <v/>
      </c>
      <c r="H173" t="str">
        <f>IF(Data!H173="END","&lt;/attributes&gt;&lt;/trackedEntityInstance&gt;",IF(Data!B173="",IF(Data!H173&lt;&gt;"","&lt;/attributes&gt;&lt;relationships&gt;&lt;relationship&gt;&lt;relationshipName&gt;Mother to child&lt;/relationshipName&gt;&lt;relationshipType&gt;frS8ibCkbfN&lt;/relationshipType&gt;&lt;relationship&gt;"&amp; Data!H173 &amp; "&lt;/relationship&gt;&lt;from&gt;&lt;trackedEntityInstance trackedEntityInstance=""" &amp; Data!I173 &amp; """/&gt;&lt;/from&gt;&lt;to&gt;&lt;trackedEntityInstance trackedEntityInstance=""" &amp; Data!J173 &amp; """/&gt;&lt;/to&gt;&lt;/relationship&gt;&lt;/relationships&gt;&lt;/trackedEntityInstance&gt;",""),""))</f>
        <v/>
      </c>
    </row>
    <row r="174" spans="1:8" x14ac:dyDescent="0.3">
      <c r="A174" s="9" t="str">
        <f>IF(Data!A174&lt;&gt;"","&lt;trackedEntityInstance orgUnit="""&amp;VLOOKUP(Data!A174,Reference!$A$6:$B$7,2,FALSE)&amp;""" trackedEntityInstance="""&amp;Data!B174&amp;""" trackedEntityType="""&amp;VLOOKUP(Data!C174,Reference!$A$2:$C$3,3,FALSE)&amp;"""&gt;","")</f>
        <v>&lt;trackedEntityInstance orgUnit="DiszpKrYNg8" trackedEntityInstance="q5jvweXKIkZ" trackedEntityType="u3HLkWmVOjQ"&gt;</v>
      </c>
      <c r="B174" t="str">
        <f ca="1">IF(Data!A174&lt;&gt;"","&lt;enrollments&gt;&lt;enrollment enrollment="""&amp;Data!E174&amp;""" orgUnit="""&amp; VLOOKUP(Data!D174,Reference!$A$6:$B$7,2,FALSE) &amp;""" program=""" &amp; VLOOKUP(Data!C174,Reference!$A$2:$C$3,2,FALSE) &amp; """&gt;&lt;enrollmentDate&gt;"&amp;Data!G174&amp;"&lt;/enrollmentDate&gt;&lt;incidentDate&gt;"&amp;Data!I174&amp;"&lt;/incidentDate&gt;&lt;status&gt;"&amp;Data!J174&amp;"&lt;/status&gt;&lt;events&gt;","")</f>
        <v>&lt;enrollments&gt;&lt;enrollment enrollment="bcnpMECYnRg" orgUnit="DiszpKrYNg8" program="veFY8HPt5LX"&gt;&lt;enrollmentDate&gt;2019-01-15&lt;/enrollmentDate&gt;&lt;incidentDate&gt;2019-01-15&lt;/incidentDate&gt;&lt;status&gt;ACTIVE&lt;/status&gt;&lt;events&gt;</v>
      </c>
      <c r="C174" t="str">
        <f>IF(Data!A174&lt;&gt;"","",IF(Data!B174&lt;&gt;"","&lt;event dueDate="""&amp;Data!B174&amp;""" event="""&amp;Data!C174&amp; IF(Data!D174="","",""" eventDate="""&amp;Data!D174) &amp;""" orgUnit="""&amp; VLOOKUP(Data!E174,Reference!$A$6:$B$7,2,FALSE) &amp;""" programStage="""&amp;VLOOKUP(Data!F174,Reference!$A$24:$B$31,2,FALSE)&amp;""" status="""&amp;Data!G174&amp;"""&gt;" &amp; IF(Data!H174="","","&lt;completedDate&gt;"&amp;Data!H174&amp;"&lt;/completedDate&gt;") &amp; IF(Data!B175&lt;&gt;"","&lt;/event&gt;",IF(Data!C175="","&lt;/event&gt;","")),""))</f>
        <v/>
      </c>
      <c r="D174" t="str">
        <f>IF(Data!A174&lt;&gt;"","",IF(Data!B174&lt;&gt;"","",IF(Data!C174&lt;&gt;"",IF(Data!B173&lt;&gt;"","&lt;dataValues&gt;","") &amp; "&lt;dataValue dataElement="""&amp;VLOOKUP(Data!C174,Reference!$A$10:$B$21,2,FALSE)&amp;""" value="""&amp;Data!D174&amp;"""/&gt;" &amp; IF(Data!C175="","&lt;/dataValues&gt;&lt;/event&gt;",IF(Data!B175&lt;&gt;"","&lt;/dataValues&gt;&lt;/event&gt;","")),"")))</f>
        <v/>
      </c>
      <c r="E174" t="str">
        <f>IF(Data!C174&lt;&gt;"","",IF(Data!E174&lt;&gt;"","&lt;/events&gt;&lt;/enrollment&gt;&lt;/enrollments&gt;&lt;attributes&gt;&lt;attribute attribute=""xir1M6BCeKy"" displayName=""ANC ID number"" value="""&amp;Data!E174&amp;"""/&gt;",""))</f>
        <v/>
      </c>
      <c r="F174" t="str">
        <f>IF(Data!C174&lt;&gt;"","",IF(Data!F174&lt;&gt;"","&lt;/events&gt;&lt;/enrollment&gt;&lt;/enrollments&gt;&lt;attributes&gt;&lt;attribute attribute=""dcHt9acQAhW"" displayName=""Child health ID number""  value="""&amp;Data!F174&amp;"""/&gt;",""))</f>
        <v/>
      </c>
      <c r="G174" t="str">
        <f>IF(Data!C174&lt;&gt;"","",IF(Data!D174&lt;&gt;"","&lt;attribute attribute=""aR40kIqUVTV"" displayName=""Date of initiation into lifelong ART"" value="""&amp;Data!I174&amp;"""/&gt;&lt;attribute attribute=""Bv3XbmGMmrW"" displayName=""ART patient number""  value="""&amp;Data!D174&amp;"""/&gt;",""))</f>
        <v/>
      </c>
      <c r="H174" t="str">
        <f>IF(Data!H174="END","&lt;/attributes&gt;&lt;/trackedEntityInstance&gt;",IF(Data!B174="",IF(Data!H174&lt;&gt;"","&lt;/attributes&gt;&lt;relationships&gt;&lt;relationship&gt;&lt;relationshipName&gt;Mother to child&lt;/relationshipName&gt;&lt;relationshipType&gt;frS8ibCkbfN&lt;/relationshipType&gt;&lt;relationship&gt;"&amp; Data!H174 &amp; "&lt;/relationship&gt;&lt;from&gt;&lt;trackedEntityInstance trackedEntityInstance=""" &amp; Data!I174 &amp; """/&gt;&lt;/from&gt;&lt;to&gt;&lt;trackedEntityInstance trackedEntityInstance=""" &amp; Data!J174 &amp; """/&gt;&lt;/to&gt;&lt;/relationship&gt;&lt;/relationships&gt;&lt;/trackedEntityInstance&gt;",""),""))</f>
        <v/>
      </c>
    </row>
    <row r="175" spans="1:8" x14ac:dyDescent="0.3">
      <c r="A175" s="9" t="str">
        <f>IF(Data!A175&lt;&gt;"","&lt;trackedEntityInstance orgUnit="""&amp;VLOOKUP(Data!A175,Reference!$A$6:$B$7,2,FALSE)&amp;""" trackedEntityInstance="""&amp;Data!B175&amp;""" trackedEntityType="""&amp;VLOOKUP(Data!C175,Reference!$A$2:$C$3,3,FALSE)&amp;"""&gt;","")</f>
        <v/>
      </c>
      <c r="B175" t="str">
        <f>IF(Data!A175&lt;&gt;"","&lt;enrollments&gt;&lt;enrollment enrollment="""&amp;Data!E175&amp;""" orgUnit="""&amp; VLOOKUP(Data!D175,Reference!$A$6:$B$7,2,FALSE) &amp;""" program=""" &amp; VLOOKUP(Data!C175,Reference!$A$2:$C$3,2,FALSE) &amp; """&gt;&lt;enrollmentDate&gt;"&amp;Data!G175&amp;"&lt;/enrollmentDate&gt;&lt;incidentDate&gt;"&amp;Data!I175&amp;"&lt;/incidentDate&gt;&lt;status&gt;"&amp;Data!J175&amp;"&lt;/status&gt;&lt;events&gt;","")</f>
        <v/>
      </c>
      <c r="C175" t="str">
        <f ca="1">IF(Data!A175&lt;&gt;"","",IF(Data!B175&lt;&gt;"","&lt;event dueDate="""&amp;Data!B175&amp;""" event="""&amp;Data!C175&amp; IF(Data!D175="","",""" eventDate="""&amp;Data!D175) &amp;""" orgUnit="""&amp; VLOOKUP(Data!E175,Reference!$A$6:$B$7,2,FALSE) &amp;""" programStage="""&amp;VLOOKUP(Data!F175,Reference!$A$24:$B$31,2,FALSE)&amp;""" status="""&amp;Data!G175&amp;"""&gt;" &amp; IF(Data!H175="","","&lt;completedDate&gt;"&amp;Data!H175&amp;"&lt;/completedDate&gt;") &amp; IF(Data!B176&lt;&gt;"","&lt;/event&gt;",IF(Data!C176="","&lt;/event&gt;","")),""))</f>
        <v>&lt;event dueDate="2019-03-12" event="i17hJ9SCxEp" eventDate="2019-03-12" orgUnit="DiszpKrYNg8" programStage="f9RcSoFLhav" status="COMPLETED"&gt;&lt;completedDate&gt;2019-03-12&lt;/completedDate&gt;</v>
      </c>
      <c r="D175" t="str">
        <f ca="1">IF(Data!A175&lt;&gt;"","",IF(Data!B175&lt;&gt;"","",IF(Data!C175&lt;&gt;"",IF(Data!B174&lt;&gt;"","&lt;dataValues&gt;","") &amp; "&lt;dataValue dataElement="""&amp;VLOOKUP(Data!C175,Reference!$A$10:$B$21,2,FALSE)&amp;""" value="""&amp;Data!D175&amp;"""/&gt;" &amp; IF(Data!C176="","&lt;/dataValues&gt;&lt;/event&gt;",IF(Data!B176&lt;&gt;"","&lt;/dataValues&gt;&lt;/event&gt;","")),"")))</f>
        <v/>
      </c>
      <c r="E175" t="str">
        <f>IF(Data!C175&lt;&gt;"","",IF(Data!E175&lt;&gt;"","&lt;/events&gt;&lt;/enrollment&gt;&lt;/enrollments&gt;&lt;attributes&gt;&lt;attribute attribute=""xir1M6BCeKy"" displayName=""ANC ID number"" value="""&amp;Data!E175&amp;"""/&gt;",""))</f>
        <v/>
      </c>
      <c r="F175" t="str">
        <f>IF(Data!C175&lt;&gt;"","",IF(Data!F175&lt;&gt;"","&lt;/events&gt;&lt;/enrollment&gt;&lt;/enrollments&gt;&lt;attributes&gt;&lt;attribute attribute=""dcHt9acQAhW"" displayName=""Child health ID number""  value="""&amp;Data!F175&amp;"""/&gt;",""))</f>
        <v/>
      </c>
      <c r="G175" t="str">
        <f>IF(Data!C175&lt;&gt;"","",IF(Data!D175&lt;&gt;"","&lt;attribute attribute=""aR40kIqUVTV"" displayName=""Date of initiation into lifelong ART"" value="""&amp;Data!I175&amp;"""/&gt;&lt;attribute attribute=""Bv3XbmGMmrW"" displayName=""ART patient number""  value="""&amp;Data!D175&amp;"""/&gt;",""))</f>
        <v/>
      </c>
      <c r="H175" t="str">
        <f ca="1">IF(Data!H175="END","&lt;/attributes&gt;&lt;/trackedEntityInstance&gt;",IF(Data!B175="",IF(Data!H175&lt;&gt;"","&lt;/attributes&gt;&lt;relationships&gt;&lt;relationship&gt;&lt;relationshipName&gt;Mother to child&lt;/relationshipName&gt;&lt;relationshipType&gt;frS8ibCkbfN&lt;/relationshipType&gt;&lt;relationship&gt;"&amp; Data!H175 &amp; "&lt;/relationship&gt;&lt;from&gt;&lt;trackedEntityInstance trackedEntityInstance=""" &amp; Data!I175 &amp; """/&gt;&lt;/from&gt;&lt;to&gt;&lt;trackedEntityInstance trackedEntityInstance=""" &amp; Data!J175 &amp; """/&gt;&lt;/to&gt;&lt;/relationship&gt;&lt;/relationships&gt;&lt;/trackedEntityInstance&gt;",""),""))</f>
        <v/>
      </c>
    </row>
    <row r="176" spans="1:8" x14ac:dyDescent="0.3">
      <c r="A176" s="9" t="str">
        <f>IF(Data!A176&lt;&gt;"","&lt;trackedEntityInstance orgUnit="""&amp;VLOOKUP(Data!A176,Reference!$A$6:$B$7,2,FALSE)&amp;""" trackedEntityInstance="""&amp;Data!B176&amp;""" trackedEntityType="""&amp;VLOOKUP(Data!C176,Reference!$A$2:$C$3,3,FALSE)&amp;"""&gt;","")</f>
        <v/>
      </c>
      <c r="B176" t="str">
        <f>IF(Data!A176&lt;&gt;"","&lt;enrollments&gt;&lt;enrollment enrollment="""&amp;Data!E176&amp;""" orgUnit="""&amp; VLOOKUP(Data!D176,Reference!$A$6:$B$7,2,FALSE) &amp;""" program=""" &amp; VLOOKUP(Data!C176,Reference!$A$2:$C$3,2,FALSE) &amp; """&gt;&lt;enrollmentDate&gt;"&amp;Data!G176&amp;"&lt;/enrollmentDate&gt;&lt;incidentDate&gt;"&amp;Data!I176&amp;"&lt;/incidentDate&gt;&lt;status&gt;"&amp;Data!J176&amp;"&lt;/status&gt;&lt;events&gt;","")</f>
        <v/>
      </c>
      <c r="C176" t="str">
        <f>IF(Data!A176&lt;&gt;"","",IF(Data!B176&lt;&gt;"","&lt;event dueDate="""&amp;Data!B176&amp;""" event="""&amp;Data!C176&amp; IF(Data!D176="","",""" eventDate="""&amp;Data!D176) &amp;""" orgUnit="""&amp; VLOOKUP(Data!E176,Reference!$A$6:$B$7,2,FALSE) &amp;""" programStage="""&amp;VLOOKUP(Data!F176,Reference!$A$24:$B$31,2,FALSE)&amp;""" status="""&amp;Data!G176&amp;"""&gt;" &amp; IF(Data!H176="","","&lt;completedDate&gt;"&amp;Data!H176&amp;"&lt;/completedDate&gt;") &amp; IF(Data!B177&lt;&gt;"","&lt;/event&gt;",IF(Data!C177="","&lt;/event&gt;","")),""))</f>
        <v/>
      </c>
      <c r="D176" t="str">
        <f ca="1">IF(Data!A176&lt;&gt;"","",IF(Data!B176&lt;&gt;"","",IF(Data!C176&lt;&gt;"",IF(Data!B175&lt;&gt;"","&lt;dataValues&gt;","") &amp; "&lt;dataValue dataElement="""&amp;VLOOKUP(Data!C176,Reference!$A$10:$B$21,2,FALSE)&amp;""" value="""&amp;Data!D176&amp;"""/&gt;" &amp; IF(Data!C177="","&lt;/dataValues&gt;&lt;/event&gt;",IF(Data!B177&lt;&gt;"","&lt;/dataValues&gt;&lt;/event&gt;","")),"")))</f>
        <v>&lt;dataValues&gt;&lt;dataValue dataElement="opL9JMjeGpX" value="0"/&gt;</v>
      </c>
      <c r="E176" t="str">
        <f>IF(Data!C176&lt;&gt;"","",IF(Data!E176&lt;&gt;"","&lt;/events&gt;&lt;/enrollment&gt;&lt;/enrollments&gt;&lt;attributes&gt;&lt;attribute attribute=""xir1M6BCeKy"" displayName=""ANC ID number"" value="""&amp;Data!E176&amp;"""/&gt;",""))</f>
        <v/>
      </c>
      <c r="F176" t="str">
        <f>IF(Data!C176&lt;&gt;"","",IF(Data!F176&lt;&gt;"","&lt;/events&gt;&lt;/enrollment&gt;&lt;/enrollments&gt;&lt;attributes&gt;&lt;attribute attribute=""dcHt9acQAhW"" displayName=""Child health ID number""  value="""&amp;Data!F176&amp;"""/&gt;",""))</f>
        <v/>
      </c>
      <c r="G176" t="str">
        <f>IF(Data!C176&lt;&gt;"","",IF(Data!D176&lt;&gt;"","&lt;attribute attribute=""aR40kIqUVTV"" displayName=""Date of initiation into lifelong ART"" value="""&amp;Data!I176&amp;"""/&gt;&lt;attribute attribute=""Bv3XbmGMmrW"" displayName=""ART patient number""  value="""&amp;Data!D176&amp;"""/&gt;",""))</f>
        <v/>
      </c>
      <c r="H176" t="str">
        <f>IF(Data!H176="END","&lt;/attributes&gt;&lt;/trackedEntityInstance&gt;",IF(Data!B176="",IF(Data!H176&lt;&gt;"","&lt;/attributes&gt;&lt;relationships&gt;&lt;relationship&gt;&lt;relationshipName&gt;Mother to child&lt;/relationshipName&gt;&lt;relationshipType&gt;frS8ibCkbfN&lt;/relationshipType&gt;&lt;relationship&gt;"&amp; Data!H176 &amp; "&lt;/relationship&gt;&lt;from&gt;&lt;trackedEntityInstance trackedEntityInstance=""" &amp; Data!I176 &amp; """/&gt;&lt;/from&gt;&lt;to&gt;&lt;trackedEntityInstance trackedEntityInstance=""" &amp; Data!J176 &amp; """/&gt;&lt;/to&gt;&lt;/relationship&gt;&lt;/relationships&gt;&lt;/trackedEntityInstance&gt;",""),""))</f>
        <v/>
      </c>
    </row>
    <row r="177" spans="1:8" x14ac:dyDescent="0.3">
      <c r="A177" s="9" t="str">
        <f>IF(Data!A177&lt;&gt;"","&lt;trackedEntityInstance orgUnit="""&amp;VLOOKUP(Data!A177,Reference!$A$6:$B$7,2,FALSE)&amp;""" trackedEntityInstance="""&amp;Data!B177&amp;""" trackedEntityType="""&amp;VLOOKUP(Data!C177,Reference!$A$2:$C$3,3,FALSE)&amp;"""&gt;","")</f>
        <v/>
      </c>
      <c r="B177" t="str">
        <f>IF(Data!A177&lt;&gt;"","&lt;enrollments&gt;&lt;enrollment enrollment="""&amp;Data!E177&amp;""" orgUnit="""&amp; VLOOKUP(Data!D177,Reference!$A$6:$B$7,2,FALSE) &amp;""" program=""" &amp; VLOOKUP(Data!C177,Reference!$A$2:$C$3,2,FALSE) &amp; """&gt;&lt;enrollmentDate&gt;"&amp;Data!G177&amp;"&lt;/enrollmentDate&gt;&lt;incidentDate&gt;"&amp;Data!I177&amp;"&lt;/incidentDate&gt;&lt;status&gt;"&amp;Data!J177&amp;"&lt;/status&gt;&lt;events&gt;","")</f>
        <v/>
      </c>
      <c r="C177" t="str">
        <f>IF(Data!A177&lt;&gt;"","",IF(Data!B177&lt;&gt;"","&lt;event dueDate="""&amp;Data!B177&amp;""" event="""&amp;Data!C177&amp; IF(Data!D177="","",""" eventDate="""&amp;Data!D177) &amp;""" orgUnit="""&amp; VLOOKUP(Data!E177,Reference!$A$6:$B$7,2,FALSE) &amp;""" programStage="""&amp;VLOOKUP(Data!F177,Reference!$A$24:$B$31,2,FALSE)&amp;""" status="""&amp;Data!G177&amp;"""&gt;" &amp; IF(Data!H177="","","&lt;completedDate&gt;"&amp;Data!H177&amp;"&lt;/completedDate&gt;") &amp; IF(Data!B178&lt;&gt;"","&lt;/event&gt;",IF(Data!C178="","&lt;/event&gt;","")),""))</f>
        <v/>
      </c>
      <c r="D177" t="str">
        <f ca="1">IF(Data!A177&lt;&gt;"","",IF(Data!B177&lt;&gt;"","",IF(Data!C177&lt;&gt;"",IF(Data!B176&lt;&gt;"","&lt;dataValues&gt;","") &amp; "&lt;dataValue dataElement="""&amp;VLOOKUP(Data!C177,Reference!$A$10:$B$21,2,FALSE)&amp;""" value="""&amp;Data!D177&amp;"""/&gt;" &amp; IF(Data!C178="","&lt;/dataValues&gt;&lt;/event&gt;",IF(Data!B178&lt;&gt;"","&lt;/dataValues&gt;&lt;/event&gt;","")),"")))</f>
        <v>&lt;dataValue dataElement="Jr8zgBCEbtp" value="1"/&gt;&lt;/dataValues&gt;&lt;/event&gt;</v>
      </c>
      <c r="E177" t="str">
        <f>IF(Data!C177&lt;&gt;"","",IF(Data!E177&lt;&gt;"","&lt;/events&gt;&lt;/enrollment&gt;&lt;/enrollments&gt;&lt;attributes&gt;&lt;attribute attribute=""xir1M6BCeKy"" displayName=""ANC ID number"" value="""&amp;Data!E177&amp;"""/&gt;",""))</f>
        <v/>
      </c>
      <c r="F177" t="str">
        <f>IF(Data!C177&lt;&gt;"","",IF(Data!F177&lt;&gt;"","&lt;/events&gt;&lt;/enrollment&gt;&lt;/enrollments&gt;&lt;attributes&gt;&lt;attribute attribute=""dcHt9acQAhW"" displayName=""Child health ID number""  value="""&amp;Data!F177&amp;"""/&gt;",""))</f>
        <v/>
      </c>
      <c r="G177" t="str">
        <f>IF(Data!C177&lt;&gt;"","",IF(Data!D177&lt;&gt;"","&lt;attribute attribute=""aR40kIqUVTV"" displayName=""Date of initiation into lifelong ART"" value="""&amp;Data!I177&amp;"""/&gt;&lt;attribute attribute=""Bv3XbmGMmrW"" displayName=""ART patient number""  value="""&amp;Data!D177&amp;"""/&gt;",""))</f>
        <v/>
      </c>
      <c r="H177" t="str">
        <f>IF(Data!H177="END","&lt;/attributes&gt;&lt;/trackedEntityInstance&gt;",IF(Data!B177="",IF(Data!H177&lt;&gt;"","&lt;/attributes&gt;&lt;relationships&gt;&lt;relationship&gt;&lt;relationshipName&gt;Mother to child&lt;/relationshipName&gt;&lt;relationshipType&gt;frS8ibCkbfN&lt;/relationshipType&gt;&lt;relationship&gt;"&amp; Data!H177 &amp; "&lt;/relationship&gt;&lt;from&gt;&lt;trackedEntityInstance trackedEntityInstance=""" &amp; Data!I177 &amp; """/&gt;&lt;/from&gt;&lt;to&gt;&lt;trackedEntityInstance trackedEntityInstance=""" &amp; Data!J177 &amp; """/&gt;&lt;/to&gt;&lt;/relationship&gt;&lt;/relationships&gt;&lt;/trackedEntityInstance&gt;",""),""))</f>
        <v/>
      </c>
    </row>
    <row r="178" spans="1:8" x14ac:dyDescent="0.3">
      <c r="A178" s="9" t="str">
        <f>IF(Data!A178&lt;&gt;"","&lt;trackedEntityInstance orgUnit="""&amp;VLOOKUP(Data!A178,Reference!$A$6:$B$7,2,FALSE)&amp;""" trackedEntityInstance="""&amp;Data!B178&amp;""" trackedEntityType="""&amp;VLOOKUP(Data!C178,Reference!$A$2:$C$3,3,FALSE)&amp;"""&gt;","")</f>
        <v/>
      </c>
      <c r="B178" t="str">
        <f>IF(Data!A178&lt;&gt;"","&lt;enrollments&gt;&lt;enrollment enrollment="""&amp;Data!E178&amp;""" orgUnit="""&amp; VLOOKUP(Data!D178,Reference!$A$6:$B$7,2,FALSE) &amp;""" program=""" &amp; VLOOKUP(Data!C178,Reference!$A$2:$C$3,2,FALSE) &amp; """&gt;&lt;enrollmentDate&gt;"&amp;Data!G178&amp;"&lt;/enrollmentDate&gt;&lt;incidentDate&gt;"&amp;Data!I178&amp;"&lt;/incidentDate&gt;&lt;status&gt;"&amp;Data!J178&amp;"&lt;/status&gt;&lt;events&gt;","")</f>
        <v/>
      </c>
      <c r="C178" t="str">
        <f ca="1">IF(Data!A178&lt;&gt;"","",IF(Data!B178&lt;&gt;"","&lt;event dueDate="""&amp;Data!B178&amp;""" event="""&amp;Data!C178&amp; IF(Data!D178="","",""" eventDate="""&amp;Data!D178) &amp;""" orgUnit="""&amp; VLOOKUP(Data!E178,Reference!$A$6:$B$7,2,FALSE) &amp;""" programStage="""&amp;VLOOKUP(Data!F178,Reference!$A$24:$B$31,2,FALSE)&amp;""" status="""&amp;Data!G178&amp;"""&gt;" &amp; IF(Data!H178="","","&lt;completedDate&gt;"&amp;Data!H178&amp;"&lt;/completedDate&gt;") &amp; IF(Data!B179&lt;&gt;"","&lt;/event&gt;",IF(Data!C179="","&lt;/event&gt;","")),""))</f>
        <v>&lt;event dueDate="2019-07-16" event="Yl1piAIMMpv" eventDate="2019-07-16" orgUnit="DiszpKrYNg8" programStage="K6REBmMIWw3" status="COMPLETED"&gt;&lt;completedDate&gt;2019-07-16&lt;/completedDate&gt;</v>
      </c>
      <c r="D178" t="str">
        <f ca="1">IF(Data!A178&lt;&gt;"","",IF(Data!B178&lt;&gt;"","",IF(Data!C178&lt;&gt;"",IF(Data!B177&lt;&gt;"","&lt;dataValues&gt;","") &amp; "&lt;dataValue dataElement="""&amp;VLOOKUP(Data!C178,Reference!$A$10:$B$21,2,FALSE)&amp;""" value="""&amp;Data!D178&amp;"""/&gt;" &amp; IF(Data!C179="","&lt;/dataValues&gt;&lt;/event&gt;",IF(Data!B179&lt;&gt;"","&lt;/dataValues&gt;&lt;/event&gt;","")),"")))</f>
        <v/>
      </c>
      <c r="E178" t="str">
        <f>IF(Data!C178&lt;&gt;"","",IF(Data!E178&lt;&gt;"","&lt;/events&gt;&lt;/enrollment&gt;&lt;/enrollments&gt;&lt;attributes&gt;&lt;attribute attribute=""xir1M6BCeKy"" displayName=""ANC ID number"" value="""&amp;Data!E178&amp;"""/&gt;",""))</f>
        <v/>
      </c>
      <c r="F178" t="str">
        <f>IF(Data!C178&lt;&gt;"","",IF(Data!F178&lt;&gt;"","&lt;/events&gt;&lt;/enrollment&gt;&lt;/enrollments&gt;&lt;attributes&gt;&lt;attribute attribute=""dcHt9acQAhW"" displayName=""Child health ID number""  value="""&amp;Data!F178&amp;"""/&gt;",""))</f>
        <v/>
      </c>
      <c r="G178" t="str">
        <f>IF(Data!C178&lt;&gt;"","",IF(Data!D178&lt;&gt;"","&lt;attribute attribute=""aR40kIqUVTV"" displayName=""Date of initiation into lifelong ART"" value="""&amp;Data!I178&amp;"""/&gt;&lt;attribute attribute=""Bv3XbmGMmrW"" displayName=""ART patient number""  value="""&amp;Data!D178&amp;"""/&gt;",""))</f>
        <v/>
      </c>
      <c r="H178" t="str">
        <f ca="1">IF(Data!H178="END","&lt;/attributes&gt;&lt;/trackedEntityInstance&gt;",IF(Data!B178="",IF(Data!H178&lt;&gt;"","&lt;/attributes&gt;&lt;relationships&gt;&lt;relationship&gt;&lt;relationshipName&gt;Mother to child&lt;/relationshipName&gt;&lt;relationshipType&gt;frS8ibCkbfN&lt;/relationshipType&gt;&lt;relationship&gt;"&amp; Data!H178 &amp; "&lt;/relationship&gt;&lt;from&gt;&lt;trackedEntityInstance trackedEntityInstance=""" &amp; Data!I178 &amp; """/&gt;&lt;/from&gt;&lt;to&gt;&lt;trackedEntityInstance trackedEntityInstance=""" &amp; Data!J178 &amp; """/&gt;&lt;/to&gt;&lt;/relationship&gt;&lt;/relationships&gt;&lt;/trackedEntityInstance&gt;",""),""))</f>
        <v/>
      </c>
    </row>
    <row r="179" spans="1:8" x14ac:dyDescent="0.3">
      <c r="A179" s="9" t="str">
        <f>IF(Data!A179&lt;&gt;"","&lt;trackedEntityInstance orgUnit="""&amp;VLOOKUP(Data!A179,Reference!$A$6:$B$7,2,FALSE)&amp;""" trackedEntityInstance="""&amp;Data!B179&amp;""" trackedEntityType="""&amp;VLOOKUP(Data!C179,Reference!$A$2:$C$3,3,FALSE)&amp;"""&gt;","")</f>
        <v/>
      </c>
      <c r="B179" t="str">
        <f>IF(Data!A179&lt;&gt;"","&lt;enrollments&gt;&lt;enrollment enrollment="""&amp;Data!E179&amp;""" orgUnit="""&amp; VLOOKUP(Data!D179,Reference!$A$6:$B$7,2,FALSE) &amp;""" program=""" &amp; VLOOKUP(Data!C179,Reference!$A$2:$C$3,2,FALSE) &amp; """&gt;&lt;enrollmentDate&gt;"&amp;Data!G179&amp;"&lt;/enrollmentDate&gt;&lt;incidentDate&gt;"&amp;Data!I179&amp;"&lt;/incidentDate&gt;&lt;status&gt;"&amp;Data!J179&amp;"&lt;/status&gt;&lt;events&gt;","")</f>
        <v/>
      </c>
      <c r="C179" t="str">
        <f>IF(Data!A179&lt;&gt;"","",IF(Data!B179&lt;&gt;"","&lt;event dueDate="""&amp;Data!B179&amp;""" event="""&amp;Data!C179&amp; IF(Data!D179="","",""" eventDate="""&amp;Data!D179) &amp;""" orgUnit="""&amp; VLOOKUP(Data!E179,Reference!$A$6:$B$7,2,FALSE) &amp;""" programStage="""&amp;VLOOKUP(Data!F179,Reference!$A$24:$B$31,2,FALSE)&amp;""" status="""&amp;Data!G179&amp;"""&gt;" &amp; IF(Data!H179="","","&lt;completedDate&gt;"&amp;Data!H179&amp;"&lt;/completedDate&gt;") &amp; IF(Data!B180&lt;&gt;"","&lt;/event&gt;",IF(Data!C180="","&lt;/event&gt;","")),""))</f>
        <v/>
      </c>
      <c r="D179" t="str">
        <f ca="1">IF(Data!A179&lt;&gt;"","",IF(Data!B179&lt;&gt;"","",IF(Data!C179&lt;&gt;"",IF(Data!B178&lt;&gt;"","&lt;dataValues&gt;","") &amp; "&lt;dataValue dataElement="""&amp;VLOOKUP(Data!C179,Reference!$A$10:$B$21,2,FALSE)&amp;""" value="""&amp;Data!D179&amp;"""/&gt;" &amp; IF(Data!C180="","&lt;/dataValues&gt;&lt;/event&gt;",IF(Data!B180&lt;&gt;"","&lt;/dataValues&gt;&lt;/event&gt;","")),"")))</f>
        <v>&lt;dataValues&gt;&lt;dataValue dataElement="opL9JMjeGpX" value="0"/&gt;</v>
      </c>
      <c r="E179" t="str">
        <f>IF(Data!C179&lt;&gt;"","",IF(Data!E179&lt;&gt;"","&lt;/events&gt;&lt;/enrollment&gt;&lt;/enrollments&gt;&lt;attributes&gt;&lt;attribute attribute=""xir1M6BCeKy"" displayName=""ANC ID number"" value="""&amp;Data!E179&amp;"""/&gt;",""))</f>
        <v/>
      </c>
      <c r="F179" t="str">
        <f>IF(Data!C179&lt;&gt;"","",IF(Data!F179&lt;&gt;"","&lt;/events&gt;&lt;/enrollment&gt;&lt;/enrollments&gt;&lt;attributes&gt;&lt;attribute attribute=""dcHt9acQAhW"" displayName=""Child health ID number""  value="""&amp;Data!F179&amp;"""/&gt;",""))</f>
        <v/>
      </c>
      <c r="G179" t="str">
        <f>IF(Data!C179&lt;&gt;"","",IF(Data!D179&lt;&gt;"","&lt;attribute attribute=""aR40kIqUVTV"" displayName=""Date of initiation into lifelong ART"" value="""&amp;Data!I179&amp;"""/&gt;&lt;attribute attribute=""Bv3XbmGMmrW"" displayName=""ART patient number""  value="""&amp;Data!D179&amp;"""/&gt;",""))</f>
        <v/>
      </c>
      <c r="H179" t="str">
        <f>IF(Data!H179="END","&lt;/attributes&gt;&lt;/trackedEntityInstance&gt;",IF(Data!B179="",IF(Data!H179&lt;&gt;"","&lt;/attributes&gt;&lt;relationships&gt;&lt;relationship&gt;&lt;relationshipName&gt;Mother to child&lt;/relationshipName&gt;&lt;relationshipType&gt;frS8ibCkbfN&lt;/relationshipType&gt;&lt;relationship&gt;"&amp; Data!H179 &amp; "&lt;/relationship&gt;&lt;from&gt;&lt;trackedEntityInstance trackedEntityInstance=""" &amp; Data!I179 &amp; """/&gt;&lt;/from&gt;&lt;to&gt;&lt;trackedEntityInstance trackedEntityInstance=""" &amp; Data!J179 &amp; """/&gt;&lt;/to&gt;&lt;/relationship&gt;&lt;/relationships&gt;&lt;/trackedEntityInstance&gt;",""),""))</f>
        <v/>
      </c>
    </row>
    <row r="180" spans="1:8" x14ac:dyDescent="0.3">
      <c r="A180" s="9" t="str">
        <f>IF(Data!A180&lt;&gt;"","&lt;trackedEntityInstance orgUnit="""&amp;VLOOKUP(Data!A180,Reference!$A$6:$B$7,2,FALSE)&amp;""" trackedEntityInstance="""&amp;Data!B180&amp;""" trackedEntityType="""&amp;VLOOKUP(Data!C180,Reference!$A$2:$C$3,3,FALSE)&amp;"""&gt;","")</f>
        <v/>
      </c>
      <c r="B180" t="str">
        <f>IF(Data!A180&lt;&gt;"","&lt;enrollments&gt;&lt;enrollment enrollment="""&amp;Data!E180&amp;""" orgUnit="""&amp; VLOOKUP(Data!D180,Reference!$A$6:$B$7,2,FALSE) &amp;""" program=""" &amp; VLOOKUP(Data!C180,Reference!$A$2:$C$3,2,FALSE) &amp; """&gt;&lt;enrollmentDate&gt;"&amp;Data!G180&amp;"&lt;/enrollmentDate&gt;&lt;incidentDate&gt;"&amp;Data!I180&amp;"&lt;/incidentDate&gt;&lt;status&gt;"&amp;Data!J180&amp;"&lt;/status&gt;&lt;events&gt;","")</f>
        <v/>
      </c>
      <c r="C180" t="str">
        <f>IF(Data!A180&lt;&gt;"","",IF(Data!B180&lt;&gt;"","&lt;event dueDate="""&amp;Data!B180&amp;""" event="""&amp;Data!C180&amp; IF(Data!D180="","",""" eventDate="""&amp;Data!D180) &amp;""" orgUnit="""&amp; VLOOKUP(Data!E180,Reference!$A$6:$B$7,2,FALSE) &amp;""" programStage="""&amp;VLOOKUP(Data!F180,Reference!$A$24:$B$31,2,FALSE)&amp;""" status="""&amp;Data!G180&amp;"""&gt;" &amp; IF(Data!H180="","","&lt;completedDate&gt;"&amp;Data!H180&amp;"&lt;/completedDate&gt;") &amp; IF(Data!B181&lt;&gt;"","&lt;/event&gt;",IF(Data!C181="","&lt;/event&gt;","")),""))</f>
        <v/>
      </c>
      <c r="D180" t="str">
        <f ca="1">IF(Data!A180&lt;&gt;"","",IF(Data!B180&lt;&gt;"","",IF(Data!C180&lt;&gt;"",IF(Data!B179&lt;&gt;"","&lt;dataValues&gt;","") &amp; "&lt;dataValue dataElement="""&amp;VLOOKUP(Data!C180,Reference!$A$10:$B$21,2,FALSE)&amp;""" value="""&amp;Data!D180&amp;"""/&gt;" &amp; IF(Data!C181="","&lt;/dataValues&gt;&lt;/event&gt;",IF(Data!B181&lt;&gt;"","&lt;/dataValues&gt;&lt;/event&gt;","")),"")))</f>
        <v>&lt;dataValue dataElement="Jr8zgBCEbtp" value="2"/&gt;&lt;/dataValues&gt;&lt;/event&gt;</v>
      </c>
      <c r="E180" t="str">
        <f>IF(Data!C180&lt;&gt;"","",IF(Data!E180&lt;&gt;"","&lt;/events&gt;&lt;/enrollment&gt;&lt;/enrollments&gt;&lt;attributes&gt;&lt;attribute attribute=""xir1M6BCeKy"" displayName=""ANC ID number"" value="""&amp;Data!E180&amp;"""/&gt;",""))</f>
        <v/>
      </c>
      <c r="F180" t="str">
        <f>IF(Data!C180&lt;&gt;"","",IF(Data!F180&lt;&gt;"","&lt;/events&gt;&lt;/enrollment&gt;&lt;/enrollments&gt;&lt;attributes&gt;&lt;attribute attribute=""dcHt9acQAhW"" displayName=""Child health ID number""  value="""&amp;Data!F180&amp;"""/&gt;",""))</f>
        <v/>
      </c>
      <c r="G180" t="str">
        <f>IF(Data!C180&lt;&gt;"","",IF(Data!D180&lt;&gt;"","&lt;attribute attribute=""aR40kIqUVTV"" displayName=""Date of initiation into lifelong ART"" value="""&amp;Data!I180&amp;"""/&gt;&lt;attribute attribute=""Bv3XbmGMmrW"" displayName=""ART patient number""  value="""&amp;Data!D180&amp;"""/&gt;",""))</f>
        <v/>
      </c>
      <c r="H180" t="str">
        <f>IF(Data!H180="END","&lt;/attributes&gt;&lt;/trackedEntityInstance&gt;",IF(Data!B180="",IF(Data!H180&lt;&gt;"","&lt;/attributes&gt;&lt;relationships&gt;&lt;relationship&gt;&lt;relationshipName&gt;Mother to child&lt;/relationshipName&gt;&lt;relationshipType&gt;frS8ibCkbfN&lt;/relationshipType&gt;&lt;relationship&gt;"&amp; Data!H180 &amp; "&lt;/relationship&gt;&lt;from&gt;&lt;trackedEntityInstance trackedEntityInstance=""" &amp; Data!I180 &amp; """/&gt;&lt;/from&gt;&lt;to&gt;&lt;trackedEntityInstance trackedEntityInstance=""" &amp; Data!J180 &amp; """/&gt;&lt;/to&gt;&lt;/relationship&gt;&lt;/relationships&gt;&lt;/trackedEntityInstance&gt;",""),""))</f>
        <v/>
      </c>
    </row>
    <row r="181" spans="1:8" x14ac:dyDescent="0.3">
      <c r="A181" s="9" t="str">
        <f>IF(Data!A181&lt;&gt;"","&lt;trackedEntityInstance orgUnit="""&amp;VLOOKUP(Data!A181,Reference!$A$6:$B$7,2,FALSE)&amp;""" trackedEntityInstance="""&amp;Data!B181&amp;""" trackedEntityType="""&amp;VLOOKUP(Data!C181,Reference!$A$2:$C$3,3,FALSE)&amp;"""&gt;","")</f>
        <v/>
      </c>
      <c r="B181" t="str">
        <f>IF(Data!A181&lt;&gt;"","&lt;enrollments&gt;&lt;enrollment enrollment="""&amp;Data!E181&amp;""" orgUnit="""&amp; VLOOKUP(Data!D181,Reference!$A$6:$B$7,2,FALSE) &amp;""" program=""" &amp; VLOOKUP(Data!C181,Reference!$A$2:$C$3,2,FALSE) &amp; """&gt;&lt;enrollmentDate&gt;"&amp;Data!G181&amp;"&lt;/enrollmentDate&gt;&lt;incidentDate&gt;"&amp;Data!I181&amp;"&lt;/incidentDate&gt;&lt;status&gt;"&amp;Data!J181&amp;"&lt;/status&gt;&lt;events&gt;","")</f>
        <v/>
      </c>
      <c r="C181" t="str">
        <f ca="1">IF(Data!A181&lt;&gt;"","",IF(Data!B181&lt;&gt;"","&lt;event dueDate="""&amp;Data!B181&amp;""" event="""&amp;Data!C181&amp; IF(Data!D181="","",""" eventDate="""&amp;Data!D181) &amp;""" orgUnit="""&amp; VLOOKUP(Data!E181,Reference!$A$6:$B$7,2,FALSE) &amp;""" programStage="""&amp;VLOOKUP(Data!F181,Reference!$A$24:$B$31,2,FALSE)&amp;""" status="""&amp;Data!G181&amp;"""&gt;" &amp; IF(Data!H181="","","&lt;completedDate&gt;"&amp;Data!H181&amp;"&lt;/completedDate&gt;") &amp; IF(Data!B182&lt;&gt;"","&lt;/event&gt;",IF(Data!C182="","&lt;/event&gt;","")),""))</f>
        <v>&lt;event dueDate="2019-09-27" event="UhX2SPjFKXU" eventDate="2019-09-08" orgUnit="DiszpKrYNg8" programStage="K6REBmMIWw3" status="COMPLETED"&gt;&lt;completedDate&gt;2019-09-08&lt;/completedDate&gt;</v>
      </c>
      <c r="D181" t="str">
        <f ca="1">IF(Data!A181&lt;&gt;"","",IF(Data!B181&lt;&gt;"","",IF(Data!C181&lt;&gt;"",IF(Data!B180&lt;&gt;"","&lt;dataValues&gt;","") &amp; "&lt;dataValue dataElement="""&amp;VLOOKUP(Data!C181,Reference!$A$10:$B$21,2,FALSE)&amp;""" value="""&amp;Data!D181&amp;"""/&gt;" &amp; IF(Data!C182="","&lt;/dataValues&gt;&lt;/event&gt;",IF(Data!B182&lt;&gt;"","&lt;/dataValues&gt;&lt;/event&gt;","")),"")))</f>
        <v/>
      </c>
      <c r="E181" t="str">
        <f>IF(Data!C181&lt;&gt;"","",IF(Data!E181&lt;&gt;"","&lt;/events&gt;&lt;/enrollment&gt;&lt;/enrollments&gt;&lt;attributes&gt;&lt;attribute attribute=""xir1M6BCeKy"" displayName=""ANC ID number"" value="""&amp;Data!E181&amp;"""/&gt;",""))</f>
        <v/>
      </c>
      <c r="F181" t="str">
        <f>IF(Data!C181&lt;&gt;"","",IF(Data!F181&lt;&gt;"","&lt;/events&gt;&lt;/enrollment&gt;&lt;/enrollments&gt;&lt;attributes&gt;&lt;attribute attribute=""dcHt9acQAhW"" displayName=""Child health ID number""  value="""&amp;Data!F181&amp;"""/&gt;",""))</f>
        <v/>
      </c>
      <c r="G181" t="str">
        <f>IF(Data!C181&lt;&gt;"","",IF(Data!D181&lt;&gt;"","&lt;attribute attribute=""aR40kIqUVTV"" displayName=""Date of initiation into lifelong ART"" value="""&amp;Data!I181&amp;"""/&gt;&lt;attribute attribute=""Bv3XbmGMmrW"" displayName=""ART patient number""  value="""&amp;Data!D181&amp;"""/&gt;",""))</f>
        <v/>
      </c>
      <c r="H181" t="str">
        <f ca="1">IF(Data!H181="END","&lt;/attributes&gt;&lt;/trackedEntityInstance&gt;",IF(Data!B181="",IF(Data!H181&lt;&gt;"","&lt;/attributes&gt;&lt;relationships&gt;&lt;relationship&gt;&lt;relationshipName&gt;Mother to child&lt;/relationshipName&gt;&lt;relationshipType&gt;frS8ibCkbfN&lt;/relationshipType&gt;&lt;relationship&gt;"&amp; Data!H181 &amp; "&lt;/relationship&gt;&lt;from&gt;&lt;trackedEntityInstance trackedEntityInstance=""" &amp; Data!I181 &amp; """/&gt;&lt;/from&gt;&lt;to&gt;&lt;trackedEntityInstance trackedEntityInstance=""" &amp; Data!J181 &amp; """/&gt;&lt;/to&gt;&lt;/relationship&gt;&lt;/relationships&gt;&lt;/trackedEntityInstance&gt;",""),""))</f>
        <v/>
      </c>
    </row>
    <row r="182" spans="1:8" x14ac:dyDescent="0.3">
      <c r="A182" s="9" t="str">
        <f>IF(Data!A182&lt;&gt;"","&lt;trackedEntityInstance orgUnit="""&amp;VLOOKUP(Data!A182,Reference!$A$6:$B$7,2,FALSE)&amp;""" trackedEntityInstance="""&amp;Data!B182&amp;""" trackedEntityType="""&amp;VLOOKUP(Data!C182,Reference!$A$2:$C$3,3,FALSE)&amp;"""&gt;","")</f>
        <v/>
      </c>
      <c r="B182" t="str">
        <f>IF(Data!A182&lt;&gt;"","&lt;enrollments&gt;&lt;enrollment enrollment="""&amp;Data!E182&amp;""" orgUnit="""&amp; VLOOKUP(Data!D182,Reference!$A$6:$B$7,2,FALSE) &amp;""" program=""" &amp; VLOOKUP(Data!C182,Reference!$A$2:$C$3,2,FALSE) &amp; """&gt;&lt;enrollmentDate&gt;"&amp;Data!G182&amp;"&lt;/enrollmentDate&gt;&lt;incidentDate&gt;"&amp;Data!I182&amp;"&lt;/incidentDate&gt;&lt;status&gt;"&amp;Data!J182&amp;"&lt;/status&gt;&lt;events&gt;","")</f>
        <v/>
      </c>
      <c r="C182" t="str">
        <f>IF(Data!A182&lt;&gt;"","",IF(Data!B182&lt;&gt;"","&lt;event dueDate="""&amp;Data!B182&amp;""" event="""&amp;Data!C182&amp; IF(Data!D182="","",""" eventDate="""&amp;Data!D182) &amp;""" orgUnit="""&amp; VLOOKUP(Data!E182,Reference!$A$6:$B$7,2,FALSE) &amp;""" programStage="""&amp;VLOOKUP(Data!F182,Reference!$A$24:$B$31,2,FALSE)&amp;""" status="""&amp;Data!G182&amp;"""&gt;" &amp; IF(Data!H182="","","&lt;completedDate&gt;"&amp;Data!H182&amp;"&lt;/completedDate&gt;") &amp; IF(Data!B183&lt;&gt;"","&lt;/event&gt;",IF(Data!C183="","&lt;/event&gt;","")),""))</f>
        <v/>
      </c>
      <c r="D182" t="str">
        <f ca="1">IF(Data!A182&lt;&gt;"","",IF(Data!B182&lt;&gt;"","",IF(Data!C182&lt;&gt;"",IF(Data!B181&lt;&gt;"","&lt;dataValues&gt;","") &amp; "&lt;dataValue dataElement="""&amp;VLOOKUP(Data!C182,Reference!$A$10:$B$21,2,FALSE)&amp;""" value="""&amp;Data!D182&amp;"""/&gt;" &amp; IF(Data!C183="","&lt;/dataValues&gt;&lt;/event&gt;",IF(Data!B183&lt;&gt;"","&lt;/dataValues&gt;&lt;/event&gt;","")),"")))</f>
        <v>&lt;dataValues&gt;&lt;dataValue dataElement="opL9JMjeGpX" value="1"/&gt;</v>
      </c>
      <c r="E182" t="str">
        <f>IF(Data!C182&lt;&gt;"","",IF(Data!E182&lt;&gt;"","&lt;/events&gt;&lt;/enrollment&gt;&lt;/enrollments&gt;&lt;attributes&gt;&lt;attribute attribute=""xir1M6BCeKy"" displayName=""ANC ID number"" value="""&amp;Data!E182&amp;"""/&gt;",""))</f>
        <v/>
      </c>
      <c r="F182" t="str">
        <f>IF(Data!C182&lt;&gt;"","",IF(Data!F182&lt;&gt;"","&lt;/events&gt;&lt;/enrollment&gt;&lt;/enrollments&gt;&lt;attributes&gt;&lt;attribute attribute=""dcHt9acQAhW"" displayName=""Child health ID number""  value="""&amp;Data!F182&amp;"""/&gt;",""))</f>
        <v/>
      </c>
      <c r="G182" t="str">
        <f>IF(Data!C182&lt;&gt;"","",IF(Data!D182&lt;&gt;"","&lt;attribute attribute=""aR40kIqUVTV"" displayName=""Date of initiation into lifelong ART"" value="""&amp;Data!I182&amp;"""/&gt;&lt;attribute attribute=""Bv3XbmGMmrW"" displayName=""ART patient number""  value="""&amp;Data!D182&amp;"""/&gt;",""))</f>
        <v/>
      </c>
      <c r="H182" t="str">
        <f>IF(Data!H182="END","&lt;/attributes&gt;&lt;/trackedEntityInstance&gt;",IF(Data!B182="",IF(Data!H182&lt;&gt;"","&lt;/attributes&gt;&lt;relationships&gt;&lt;relationship&gt;&lt;relationshipName&gt;Mother to child&lt;/relationshipName&gt;&lt;relationshipType&gt;frS8ibCkbfN&lt;/relationshipType&gt;&lt;relationship&gt;"&amp; Data!H182 &amp; "&lt;/relationship&gt;&lt;from&gt;&lt;trackedEntityInstance trackedEntityInstance=""" &amp; Data!I182 &amp; """/&gt;&lt;/from&gt;&lt;to&gt;&lt;trackedEntityInstance trackedEntityInstance=""" &amp; Data!J182 &amp; """/&gt;&lt;/to&gt;&lt;/relationship&gt;&lt;/relationships&gt;&lt;/trackedEntityInstance&gt;",""),""))</f>
        <v/>
      </c>
    </row>
    <row r="183" spans="1:8" x14ac:dyDescent="0.3">
      <c r="A183" s="9" t="str">
        <f>IF(Data!A183&lt;&gt;"","&lt;trackedEntityInstance orgUnit="""&amp;VLOOKUP(Data!A183,Reference!$A$6:$B$7,2,FALSE)&amp;""" trackedEntityInstance="""&amp;Data!B183&amp;""" trackedEntityType="""&amp;VLOOKUP(Data!C183,Reference!$A$2:$C$3,3,FALSE)&amp;"""&gt;","")</f>
        <v/>
      </c>
      <c r="B183" t="str">
        <f>IF(Data!A183&lt;&gt;"","&lt;enrollments&gt;&lt;enrollment enrollment="""&amp;Data!E183&amp;""" orgUnit="""&amp; VLOOKUP(Data!D183,Reference!$A$6:$B$7,2,FALSE) &amp;""" program=""" &amp; VLOOKUP(Data!C183,Reference!$A$2:$C$3,2,FALSE) &amp; """&gt;&lt;enrollmentDate&gt;"&amp;Data!G183&amp;"&lt;/enrollmentDate&gt;&lt;incidentDate&gt;"&amp;Data!I183&amp;"&lt;/incidentDate&gt;&lt;status&gt;"&amp;Data!J183&amp;"&lt;/status&gt;&lt;events&gt;","")</f>
        <v/>
      </c>
      <c r="C183" t="str">
        <f>IF(Data!A183&lt;&gt;"","",IF(Data!B183&lt;&gt;"","&lt;event dueDate="""&amp;Data!B183&amp;""" event="""&amp;Data!C183&amp; IF(Data!D183="","",""" eventDate="""&amp;Data!D183) &amp;""" orgUnit="""&amp; VLOOKUP(Data!E183,Reference!$A$6:$B$7,2,FALSE) &amp;""" programStage="""&amp;VLOOKUP(Data!F183,Reference!$A$24:$B$31,2,FALSE)&amp;""" status="""&amp;Data!G183&amp;"""&gt;" &amp; IF(Data!H183="","","&lt;completedDate&gt;"&amp;Data!H183&amp;"&lt;/completedDate&gt;") &amp; IF(Data!B184&lt;&gt;"","&lt;/event&gt;",IF(Data!C184="","&lt;/event&gt;","")),""))</f>
        <v/>
      </c>
      <c r="D183" t="str">
        <f ca="1">IF(Data!A183&lt;&gt;"","",IF(Data!B183&lt;&gt;"","",IF(Data!C183&lt;&gt;"",IF(Data!B182&lt;&gt;"","&lt;dataValues&gt;","") &amp; "&lt;dataValue dataElement="""&amp;VLOOKUP(Data!C183,Reference!$A$10:$B$21,2,FALSE)&amp;""" value="""&amp;Data!D183&amp;"""/&gt;" &amp; IF(Data!C184="","&lt;/dataValues&gt;&lt;/event&gt;",IF(Data!B184&lt;&gt;"","&lt;/dataValues&gt;&lt;/event&gt;","")),"")))</f>
        <v>&lt;dataValue dataElement="Jr8zgBCEbtp" value="3"/&gt;&lt;/dataValues&gt;&lt;/event&gt;</v>
      </c>
      <c r="E183" t="str">
        <f>IF(Data!C183&lt;&gt;"","",IF(Data!E183&lt;&gt;"","&lt;/events&gt;&lt;/enrollment&gt;&lt;/enrollments&gt;&lt;attributes&gt;&lt;attribute attribute=""xir1M6BCeKy"" displayName=""ANC ID number"" value="""&amp;Data!E183&amp;"""/&gt;",""))</f>
        <v/>
      </c>
      <c r="F183" t="str">
        <f>IF(Data!C183&lt;&gt;"","",IF(Data!F183&lt;&gt;"","&lt;/events&gt;&lt;/enrollment&gt;&lt;/enrollments&gt;&lt;attributes&gt;&lt;attribute attribute=""dcHt9acQAhW"" displayName=""Child health ID number""  value="""&amp;Data!F183&amp;"""/&gt;",""))</f>
        <v/>
      </c>
      <c r="G183" t="str">
        <f>IF(Data!C183&lt;&gt;"","",IF(Data!D183&lt;&gt;"","&lt;attribute attribute=""aR40kIqUVTV"" displayName=""Date of initiation into lifelong ART"" value="""&amp;Data!I183&amp;"""/&gt;&lt;attribute attribute=""Bv3XbmGMmrW"" displayName=""ART patient number""  value="""&amp;Data!D183&amp;"""/&gt;",""))</f>
        <v/>
      </c>
      <c r="H183" t="str">
        <f>IF(Data!H183="END","&lt;/attributes&gt;&lt;/trackedEntityInstance&gt;",IF(Data!B183="",IF(Data!H183&lt;&gt;"","&lt;/attributes&gt;&lt;relationships&gt;&lt;relationship&gt;&lt;relationshipName&gt;Mother to child&lt;/relationshipName&gt;&lt;relationshipType&gt;frS8ibCkbfN&lt;/relationshipType&gt;&lt;relationship&gt;"&amp; Data!H183 &amp; "&lt;/relationship&gt;&lt;from&gt;&lt;trackedEntityInstance trackedEntityInstance=""" &amp; Data!I183 &amp; """/&gt;&lt;/from&gt;&lt;to&gt;&lt;trackedEntityInstance trackedEntityInstance=""" &amp; Data!J183 &amp; """/&gt;&lt;/to&gt;&lt;/relationship&gt;&lt;/relationships&gt;&lt;/trackedEntityInstance&gt;",""),""))</f>
        <v/>
      </c>
    </row>
    <row r="184" spans="1:8" x14ac:dyDescent="0.3">
      <c r="A184" s="9" t="str">
        <f>IF(Data!A184&lt;&gt;"","&lt;trackedEntityInstance orgUnit="""&amp;VLOOKUP(Data!A184,Reference!$A$6:$B$7,2,FALSE)&amp;""" trackedEntityInstance="""&amp;Data!B184&amp;""" trackedEntityType="""&amp;VLOOKUP(Data!C184,Reference!$A$2:$C$3,3,FALSE)&amp;"""&gt;","")</f>
        <v/>
      </c>
      <c r="B184" t="str">
        <f>IF(Data!A184&lt;&gt;"","&lt;enrollments&gt;&lt;enrollment enrollment="""&amp;Data!E184&amp;""" orgUnit="""&amp; VLOOKUP(Data!D184,Reference!$A$6:$B$7,2,FALSE) &amp;""" program=""" &amp; VLOOKUP(Data!C184,Reference!$A$2:$C$3,2,FALSE) &amp; """&gt;&lt;enrollmentDate&gt;"&amp;Data!G184&amp;"&lt;/enrollmentDate&gt;&lt;incidentDate&gt;"&amp;Data!I184&amp;"&lt;/incidentDate&gt;&lt;status&gt;"&amp;Data!J184&amp;"&lt;/status&gt;&lt;events&gt;","")</f>
        <v/>
      </c>
      <c r="C184" t="str">
        <f ca="1">IF(Data!A184&lt;&gt;"","",IF(Data!B184&lt;&gt;"","&lt;event dueDate="""&amp;Data!B184&amp;""" event="""&amp;Data!C184&amp; IF(Data!D184="","",""" eventDate="""&amp;Data!D184) &amp;""" orgUnit="""&amp; VLOOKUP(Data!E184,Reference!$A$6:$B$7,2,FALSE) &amp;""" programStage="""&amp;VLOOKUP(Data!F184,Reference!$A$24:$B$31,2,FALSE)&amp;""" status="""&amp;Data!G184&amp;"""&gt;" &amp; IF(Data!H184="","","&lt;completedDate&gt;"&amp;Data!H184&amp;"&lt;/completedDate&gt;") &amp; IF(Data!B185&lt;&gt;"","&lt;/event&gt;",IF(Data!C185="","&lt;/event&gt;","")),""))</f>
        <v>&lt;event dueDate="2019-09-08" event="OCa1jQCbycR" orgUnit="DiszpKrYNg8" programStage="CWUDR6s4MGd" status="SCHEDULE"&gt;&lt;/event&gt;</v>
      </c>
      <c r="D184" t="str">
        <f ca="1">IF(Data!A184&lt;&gt;"","",IF(Data!B184&lt;&gt;"","",IF(Data!C184&lt;&gt;"",IF(Data!B183&lt;&gt;"","&lt;dataValues&gt;","") &amp; "&lt;dataValue dataElement="""&amp;VLOOKUP(Data!C184,Reference!$A$10:$B$21,2,FALSE)&amp;""" value="""&amp;Data!D184&amp;"""/&gt;" &amp; IF(Data!C185="","&lt;/dataValues&gt;&lt;/event&gt;",IF(Data!B185&lt;&gt;"","&lt;/dataValues&gt;&lt;/event&gt;","")),"")))</f>
        <v/>
      </c>
      <c r="E184" t="str">
        <f>IF(Data!C184&lt;&gt;"","",IF(Data!E184&lt;&gt;"","&lt;/events&gt;&lt;/enrollment&gt;&lt;/enrollments&gt;&lt;attributes&gt;&lt;attribute attribute=""xir1M6BCeKy"" displayName=""ANC ID number"" value="""&amp;Data!E184&amp;"""/&gt;",""))</f>
        <v/>
      </c>
      <c r="F184" t="str">
        <f>IF(Data!C184&lt;&gt;"","",IF(Data!F184&lt;&gt;"","&lt;/events&gt;&lt;/enrollment&gt;&lt;/enrollments&gt;&lt;attributes&gt;&lt;attribute attribute=""dcHt9acQAhW"" displayName=""Child health ID number""  value="""&amp;Data!F184&amp;"""/&gt;",""))</f>
        <v/>
      </c>
      <c r="G184" t="str">
        <f>IF(Data!C184&lt;&gt;"","",IF(Data!D184&lt;&gt;"","&lt;attribute attribute=""aR40kIqUVTV"" displayName=""Date of initiation into lifelong ART"" value="""&amp;Data!I184&amp;"""/&gt;&lt;attribute attribute=""Bv3XbmGMmrW"" displayName=""ART patient number""  value="""&amp;Data!D184&amp;"""/&gt;",""))</f>
        <v/>
      </c>
      <c r="H184" t="str">
        <f ca="1">IF(Data!H184="END","&lt;/attributes&gt;&lt;/trackedEntityInstance&gt;",IF(Data!B184="",IF(Data!H184&lt;&gt;"","&lt;/attributes&gt;&lt;relationships&gt;&lt;relationship&gt;&lt;relationshipName&gt;Mother to child&lt;/relationshipName&gt;&lt;relationshipType&gt;frS8ibCkbfN&lt;/relationshipType&gt;&lt;relationship&gt;"&amp; Data!H184 &amp; "&lt;/relationship&gt;&lt;from&gt;&lt;trackedEntityInstance trackedEntityInstance=""" &amp; Data!I184 &amp; """/&gt;&lt;/from&gt;&lt;to&gt;&lt;trackedEntityInstance trackedEntityInstance=""" &amp; Data!J184 &amp; """/&gt;&lt;/to&gt;&lt;/relationship&gt;&lt;/relationships&gt;&lt;/trackedEntityInstance&gt;",""),""))</f>
        <v/>
      </c>
    </row>
    <row r="185" spans="1:8" x14ac:dyDescent="0.3">
      <c r="A185" s="9" t="str">
        <f>IF(Data!A185&lt;&gt;"","&lt;trackedEntityInstance orgUnit="""&amp;VLOOKUP(Data!A185,Reference!$A$6:$B$7,2,FALSE)&amp;""" trackedEntityInstance="""&amp;Data!B185&amp;""" trackedEntityType="""&amp;VLOOKUP(Data!C185,Reference!$A$2:$C$3,3,FALSE)&amp;"""&gt;","")</f>
        <v/>
      </c>
      <c r="B185" t="str">
        <f>IF(Data!A185&lt;&gt;"","&lt;enrollments&gt;&lt;enrollment enrollment="""&amp;Data!E185&amp;""" orgUnit="""&amp; VLOOKUP(Data!D185,Reference!$A$6:$B$7,2,FALSE) &amp;""" program=""" &amp; VLOOKUP(Data!C185,Reference!$A$2:$C$3,2,FALSE) &amp; """&gt;&lt;enrollmentDate&gt;"&amp;Data!G185&amp;"&lt;/enrollmentDate&gt;&lt;incidentDate&gt;"&amp;Data!I185&amp;"&lt;/incidentDate&gt;&lt;status&gt;"&amp;Data!J185&amp;"&lt;/status&gt;&lt;events&gt;","")</f>
        <v/>
      </c>
      <c r="C185" t="str">
        <f>IF(Data!A185&lt;&gt;"","",IF(Data!B185&lt;&gt;"","&lt;event dueDate="""&amp;Data!B185&amp;""" event="""&amp;Data!C185&amp; IF(Data!D185="","",""" eventDate="""&amp;Data!D185) &amp;""" orgUnit="""&amp; VLOOKUP(Data!E185,Reference!$A$6:$B$7,2,FALSE) &amp;""" programStage="""&amp;VLOOKUP(Data!F185,Reference!$A$24:$B$31,2,FALSE)&amp;""" status="""&amp;Data!G185&amp;"""&gt;" &amp; IF(Data!H185="","","&lt;completedDate&gt;"&amp;Data!H185&amp;"&lt;/completedDate&gt;") &amp; IF(Data!B186&lt;&gt;"","&lt;/event&gt;",IF(Data!C186="","&lt;/event&gt;","")),""))</f>
        <v/>
      </c>
      <c r="D185" t="str">
        <f>IF(Data!A185&lt;&gt;"","",IF(Data!B185&lt;&gt;"","",IF(Data!C185&lt;&gt;"",IF(Data!B184&lt;&gt;"","&lt;dataValues&gt;","") &amp; "&lt;dataValue dataElement="""&amp;VLOOKUP(Data!C185,Reference!$A$10:$B$21,2,FALSE)&amp;""" value="""&amp;Data!D185&amp;"""/&gt;" &amp; IF(Data!C186="","&lt;/dataValues&gt;&lt;/event&gt;",IF(Data!B186&lt;&gt;"","&lt;/dataValues&gt;&lt;/event&gt;","")),"")))</f>
        <v/>
      </c>
      <c r="E185" t="str">
        <f>IF(Data!C185&lt;&gt;"","",IF(Data!E185&lt;&gt;"","&lt;/events&gt;&lt;/enrollment&gt;&lt;/enrollments&gt;&lt;attributes&gt;&lt;attribute attribute=""xir1M6BCeKy"" displayName=""ANC ID number"" value="""&amp;Data!E185&amp;"""/&gt;",""))</f>
        <v/>
      </c>
      <c r="F185" t="str">
        <f>IF(Data!C185&lt;&gt;"","",IF(Data!F185&lt;&gt;"","&lt;/events&gt;&lt;/enrollment&gt;&lt;/enrollments&gt;&lt;attributes&gt;&lt;attribute attribute=""dcHt9acQAhW"" displayName=""Child health ID number""  value="""&amp;Data!F185&amp;"""/&gt;",""))</f>
        <v>&lt;/events&gt;&lt;/enrollment&gt;&lt;/enrollments&gt;&lt;attributes&gt;&lt;attribute attribute="dcHt9acQAhW" displayName="Child health ID number"  value="2019-C03"/&gt;</v>
      </c>
      <c r="G185" t="str">
        <f>IF(Data!C185&lt;&gt;"","",IF(Data!D185&lt;&gt;"","&lt;attribute attribute=""aR40kIqUVTV"" displayName=""Date of initiation into lifelong ART"" value="""&amp;Data!I185&amp;"""/&gt;&lt;attribute attribute=""Bv3XbmGMmrW"" displayName=""ART patient number""  value="""&amp;Data!D185&amp;"""/&gt;",""))</f>
        <v/>
      </c>
      <c r="H185" t="str">
        <f>IF(Data!H185="END","&lt;/attributes&gt;&lt;/trackedEntityInstance&gt;",IF(Data!B185="",IF(Data!H185&lt;&gt;"","&lt;/attributes&gt;&lt;relationships&gt;&lt;relationship&gt;&lt;relationshipName&gt;Mother to child&lt;/relationshipName&gt;&lt;relationshipType&gt;frS8ibCkbfN&lt;/relationshipType&gt;&lt;relationship&gt;"&amp; Data!H185 &amp; "&lt;/relationship&gt;&lt;from&gt;&lt;trackedEntityInstance trackedEntityInstance=""" &amp; Data!I185 &amp; """/&gt;&lt;/from&gt;&lt;to&gt;&lt;trackedEntityInstance trackedEntityInstance=""" &amp; Data!J185 &amp; """/&gt;&lt;/to&gt;&lt;/relationship&gt;&lt;/relationships&gt;&lt;/trackedEntityInstance&gt;",""),""))</f>
        <v/>
      </c>
    </row>
    <row r="186" spans="1:8" x14ac:dyDescent="0.3">
      <c r="A186" s="9" t="str">
        <f>IF(Data!A186&lt;&gt;"","&lt;trackedEntityInstance orgUnit="""&amp;VLOOKUP(Data!A186,Reference!$A$6:$B$7,2,FALSE)&amp;""" trackedEntityInstance="""&amp;Data!B186&amp;""" trackedEntityType="""&amp;VLOOKUP(Data!C186,Reference!$A$2:$C$3,3,FALSE)&amp;"""&gt;","")</f>
        <v/>
      </c>
      <c r="B186" t="str">
        <f>IF(Data!A186&lt;&gt;"","&lt;enrollments&gt;&lt;enrollment enrollment="""&amp;Data!E186&amp;""" orgUnit="""&amp; VLOOKUP(Data!D186,Reference!$A$6:$B$7,2,FALSE) &amp;""" program=""" &amp; VLOOKUP(Data!C186,Reference!$A$2:$C$3,2,FALSE) &amp; """&gt;&lt;enrollmentDate&gt;"&amp;Data!G186&amp;"&lt;/enrollmentDate&gt;&lt;incidentDate&gt;"&amp;Data!I186&amp;"&lt;/incidentDate&gt;&lt;status&gt;"&amp;Data!J186&amp;"&lt;/status&gt;&lt;events&gt;","")</f>
        <v/>
      </c>
      <c r="C186" t="str">
        <f>IF(Data!A186&lt;&gt;"","",IF(Data!B186&lt;&gt;"","&lt;event dueDate="""&amp;Data!B186&amp;""" event="""&amp;Data!C186&amp; IF(Data!D186="","",""" eventDate="""&amp;Data!D186) &amp;""" orgUnit="""&amp; VLOOKUP(Data!E186,Reference!$A$6:$B$7,2,FALSE) &amp;""" programStage="""&amp;VLOOKUP(Data!F186,Reference!$A$24:$B$31,2,FALSE)&amp;""" status="""&amp;Data!G186&amp;"""&gt;" &amp; IF(Data!H186="","","&lt;completedDate&gt;"&amp;Data!H186&amp;"&lt;/completedDate&gt;") &amp; IF(Data!B187&lt;&gt;"","&lt;/event&gt;",IF(Data!C187="","&lt;/event&gt;","")),""))</f>
        <v/>
      </c>
      <c r="D186" t="str">
        <f>IF(Data!A186&lt;&gt;"","",IF(Data!B186&lt;&gt;"","",IF(Data!C186&lt;&gt;"",IF(Data!B185&lt;&gt;"","&lt;dataValues&gt;","") &amp; "&lt;dataValue dataElement="""&amp;VLOOKUP(Data!C186,Reference!$A$10:$B$21,2,FALSE)&amp;""" value="""&amp;Data!D186&amp;"""/&gt;" &amp; IF(Data!C187="","&lt;/dataValues&gt;&lt;/event&gt;",IF(Data!B187&lt;&gt;"","&lt;/dataValues&gt;&lt;/event&gt;","")),"")))</f>
        <v/>
      </c>
      <c r="E186" t="str">
        <f>IF(Data!C186&lt;&gt;"","",IF(Data!E186&lt;&gt;"","&lt;/events&gt;&lt;/enrollment&gt;&lt;/enrollments&gt;&lt;attributes&gt;&lt;attribute attribute=""xir1M6BCeKy"" displayName=""ANC ID number"" value="""&amp;Data!E186&amp;"""/&gt;",""))</f>
        <v/>
      </c>
      <c r="F186" t="str">
        <f>IF(Data!C186&lt;&gt;"","",IF(Data!F186&lt;&gt;"","&lt;/events&gt;&lt;/enrollment&gt;&lt;/enrollments&gt;&lt;attributes&gt;&lt;attribute attribute=""dcHt9acQAhW"" displayName=""Child health ID number""  value="""&amp;Data!F186&amp;"""/&gt;",""))</f>
        <v/>
      </c>
      <c r="G186" t="str">
        <f>IF(Data!C186&lt;&gt;"","",IF(Data!D186&lt;&gt;"","&lt;attribute attribute=""aR40kIqUVTV"" displayName=""Date of initiation into lifelong ART"" value="""&amp;Data!I186&amp;"""/&gt;&lt;attribute attribute=""Bv3XbmGMmrW"" displayName=""ART patient number""  value="""&amp;Data!D186&amp;"""/&gt;",""))</f>
        <v/>
      </c>
      <c r="H186" t="str">
        <f>IF(Data!H186="END","&lt;/attributes&gt;&lt;/trackedEntityInstance&gt;",IF(Data!B186="",IF(Data!H186&lt;&gt;"","&lt;/attributes&gt;&lt;relationships&gt;&lt;relationship&gt;&lt;relationshipName&gt;Mother to child&lt;/relationshipName&gt;&lt;relationshipType&gt;frS8ibCkbfN&lt;/relationshipType&gt;&lt;relationship&gt;"&amp; Data!H186 &amp; "&lt;/relationship&gt;&lt;from&gt;&lt;trackedEntityInstance trackedEntityInstance=""" &amp; Data!I186 &amp; """/&gt;&lt;/from&gt;&lt;to&gt;&lt;trackedEntityInstance trackedEntityInstance=""" &amp; Data!J186 &amp; """/&gt;&lt;/to&gt;&lt;/relationship&gt;&lt;/relationships&gt;&lt;/trackedEntityInstance&gt;",""),""))</f>
        <v>&lt;/attributes&gt;&lt;/trackedEntityInstance&gt;</v>
      </c>
    </row>
    <row r="187" spans="1:8" x14ac:dyDescent="0.3">
      <c r="A187" s="9" t="str">
        <f>IF(Data!A187&lt;&gt;"","&lt;trackedEntityInstance orgUnit="""&amp;VLOOKUP(Data!A187,Reference!$A$6:$B$7,2,FALSE)&amp;""" trackedEntityInstance="""&amp;Data!B187&amp;""" trackedEntityType="""&amp;VLOOKUP(Data!C187,Reference!$A$2:$C$3,3,FALSE)&amp;"""&gt;","")</f>
        <v/>
      </c>
      <c r="B187" t="str">
        <f>IF(Data!A187&lt;&gt;"","&lt;enrollments&gt;&lt;enrollment enrollment="""&amp;Data!E187&amp;""" orgUnit="""&amp; VLOOKUP(Data!D187,Reference!$A$6:$B$7,2,FALSE) &amp;""" program=""" &amp; VLOOKUP(Data!C187,Reference!$A$2:$C$3,2,FALSE) &amp; """&gt;&lt;enrollmentDate&gt;"&amp;Data!G187&amp;"&lt;/enrollmentDate&gt;&lt;incidentDate&gt;"&amp;Data!I187&amp;"&lt;/incidentDate&gt;&lt;status&gt;"&amp;Data!J187&amp;"&lt;/status&gt;&lt;events&gt;","")</f>
        <v/>
      </c>
      <c r="C187" t="str">
        <f>IF(Data!A187&lt;&gt;"","",IF(Data!B187&lt;&gt;"","&lt;event dueDate="""&amp;Data!B187&amp;""" event="""&amp;Data!C187&amp; IF(Data!D187="","",""" eventDate="""&amp;Data!D187) &amp;""" orgUnit="""&amp; VLOOKUP(Data!E187,Reference!$A$6:$B$7,2,FALSE) &amp;""" programStage="""&amp;VLOOKUP(Data!F187,Reference!$A$24:$B$31,2,FALSE)&amp;""" status="""&amp;Data!G187&amp;"""&gt;" &amp; IF(Data!H187="","","&lt;completedDate&gt;"&amp;Data!H187&amp;"&lt;/completedDate&gt;") &amp; IF(Data!B188&lt;&gt;"","&lt;/event&gt;",IF(Data!C188="","&lt;/event&gt;","")),""))</f>
        <v/>
      </c>
      <c r="D187" t="str">
        <f>IF(Data!A187&lt;&gt;"","",IF(Data!B187&lt;&gt;"","",IF(Data!C187&lt;&gt;"",IF(Data!B186&lt;&gt;"","&lt;dataValues&gt;","") &amp; "&lt;dataValue dataElement="""&amp;VLOOKUP(Data!C187,Reference!$A$10:$B$21,2,FALSE)&amp;""" value="""&amp;Data!D187&amp;"""/&gt;" &amp; IF(Data!C188="","&lt;/dataValues&gt;&lt;/event&gt;",IF(Data!B188&lt;&gt;"","&lt;/dataValues&gt;&lt;/event&gt;","")),"")))</f>
        <v/>
      </c>
      <c r="E187" t="str">
        <f>IF(Data!C187&lt;&gt;"","",IF(Data!E187&lt;&gt;"","&lt;/events&gt;&lt;/enrollment&gt;&lt;/enrollments&gt;&lt;attributes&gt;&lt;attribute attribute=""xir1M6BCeKy"" displayName=""ANC ID number"" value="""&amp;Data!E187&amp;"""/&gt;",""))</f>
        <v/>
      </c>
      <c r="F187" t="str">
        <f>IF(Data!C187&lt;&gt;"","",IF(Data!F187&lt;&gt;"","&lt;/events&gt;&lt;/enrollment&gt;&lt;/enrollments&gt;&lt;attributes&gt;&lt;attribute attribute=""dcHt9acQAhW"" displayName=""Child health ID number""  value="""&amp;Data!F187&amp;"""/&gt;",""))</f>
        <v/>
      </c>
      <c r="G187" t="str">
        <f>IF(Data!C187&lt;&gt;"","",IF(Data!D187&lt;&gt;"","&lt;attribute attribute=""aR40kIqUVTV"" displayName=""Date of initiation into lifelong ART"" value="""&amp;Data!I187&amp;"""/&gt;&lt;attribute attribute=""Bv3XbmGMmrW"" displayName=""ART patient number""  value="""&amp;Data!D187&amp;"""/&gt;",""))</f>
        <v/>
      </c>
      <c r="H187" t="str">
        <f>IF(Data!H187="END","&lt;/attributes&gt;&lt;/trackedEntityInstance&gt;",IF(Data!B187="",IF(Data!H187&lt;&gt;"","&lt;/attributes&gt;&lt;relationships&gt;&lt;relationship&gt;&lt;relationshipName&gt;Mother to child&lt;/relationshipName&gt;&lt;relationshipType&gt;frS8ibCkbfN&lt;/relationshipType&gt;&lt;relationship&gt;"&amp; Data!H187 &amp; "&lt;/relationship&gt;&lt;from&gt;&lt;trackedEntityInstance trackedEntityInstance=""" &amp; Data!I187 &amp; """/&gt;&lt;/from&gt;&lt;to&gt;&lt;trackedEntityInstance trackedEntityInstance=""" &amp; Data!J187 &amp; """/&gt;&lt;/to&gt;&lt;/relationship&gt;&lt;/relationships&gt;&lt;/trackedEntityInstance&gt;",""),""))</f>
        <v/>
      </c>
    </row>
    <row r="188" spans="1:8" x14ac:dyDescent="0.3">
      <c r="A188" s="9" t="str">
        <f>IF(Data!A188&lt;&gt;"","&lt;trackedEntityInstance orgUnit="""&amp;VLOOKUP(Data!A188,Reference!$A$6:$B$7,2,FALSE)&amp;""" trackedEntityInstance="""&amp;Data!B188&amp;""" trackedEntityType="""&amp;VLOOKUP(Data!C188,Reference!$A$2:$C$3,3,FALSE)&amp;"""&gt;","")</f>
        <v>&lt;trackedEntityInstance orgUnit="DiszpKrYNg8" trackedEntityInstance="UL4wLTQn2Qn" trackedEntityType="itdPJqKREKl"&gt;</v>
      </c>
      <c r="B188" t="str">
        <f ca="1">IF(Data!A188&lt;&gt;"","&lt;enrollments&gt;&lt;enrollment enrollment="""&amp;Data!E188&amp;""" orgUnit="""&amp; VLOOKUP(Data!D188,Reference!$A$6:$B$7,2,FALSE) &amp;""" program=""" &amp; VLOOKUP(Data!C188,Reference!$A$2:$C$3,2,FALSE) &amp; """&gt;&lt;enrollmentDate&gt;"&amp;Data!G188&amp;"&lt;/enrollmentDate&gt;&lt;incidentDate&gt;"&amp;Data!I188&amp;"&lt;/incidentDate&gt;&lt;status&gt;"&amp;Data!J188&amp;"&lt;/status&gt;&lt;events&gt;","")</f>
        <v>&lt;enrollments&gt;&lt;enrollment enrollment="lMZVXKWt4Uh" orgUnit="DiszpKrYNg8" program="Uoor5hwdr8l"&gt;&lt;enrollmentDate&gt;2019-01-08&lt;/enrollmentDate&gt;&lt;incidentDate&gt;2018-04-08&lt;/incidentDate&gt;&lt;status&gt;ACTIVE&lt;/status&gt;&lt;events&gt;</v>
      </c>
      <c r="C188" t="str">
        <f>IF(Data!A188&lt;&gt;"","",IF(Data!B188&lt;&gt;"","&lt;event dueDate="""&amp;Data!B188&amp;""" event="""&amp;Data!C188&amp; IF(Data!D188="","",""" eventDate="""&amp;Data!D188) &amp;""" orgUnit="""&amp; VLOOKUP(Data!E188,Reference!$A$6:$B$7,2,FALSE) &amp;""" programStage="""&amp;VLOOKUP(Data!F188,Reference!$A$24:$B$31,2,FALSE)&amp;""" status="""&amp;Data!G188&amp;"""&gt;" &amp; IF(Data!H188="","","&lt;completedDate&gt;"&amp;Data!H188&amp;"&lt;/completedDate&gt;") &amp; IF(Data!B189&lt;&gt;"","&lt;/event&gt;",IF(Data!C189="","&lt;/event&gt;","")),""))</f>
        <v/>
      </c>
      <c r="D188" t="str">
        <f>IF(Data!A188&lt;&gt;"","",IF(Data!B188&lt;&gt;"","",IF(Data!C188&lt;&gt;"",IF(Data!B187&lt;&gt;"","&lt;dataValues&gt;","") &amp; "&lt;dataValue dataElement="""&amp;VLOOKUP(Data!C188,Reference!$A$10:$B$21,2,FALSE)&amp;""" value="""&amp;Data!D188&amp;"""/&gt;" &amp; IF(Data!C189="","&lt;/dataValues&gt;&lt;/event&gt;",IF(Data!B189&lt;&gt;"","&lt;/dataValues&gt;&lt;/event&gt;","")),"")))</f>
        <v/>
      </c>
      <c r="E188" t="str">
        <f>IF(Data!C188&lt;&gt;"","",IF(Data!E188&lt;&gt;"","&lt;/events&gt;&lt;/enrollment&gt;&lt;/enrollments&gt;&lt;attributes&gt;&lt;attribute attribute=""xir1M6BCeKy"" displayName=""ANC ID number"" value="""&amp;Data!E188&amp;"""/&gt;",""))</f>
        <v/>
      </c>
      <c r="F188" t="str">
        <f>IF(Data!C188&lt;&gt;"","",IF(Data!F188&lt;&gt;"","&lt;/events&gt;&lt;/enrollment&gt;&lt;/enrollments&gt;&lt;attributes&gt;&lt;attribute attribute=""dcHt9acQAhW"" displayName=""Child health ID number""  value="""&amp;Data!F188&amp;"""/&gt;",""))</f>
        <v/>
      </c>
      <c r="G188" t="str">
        <f>IF(Data!C188&lt;&gt;"","",IF(Data!D188&lt;&gt;"","&lt;attribute attribute=""aR40kIqUVTV"" displayName=""Date of initiation into lifelong ART"" value="""&amp;Data!I188&amp;"""/&gt;&lt;attribute attribute=""Bv3XbmGMmrW"" displayName=""ART patient number""  value="""&amp;Data!D188&amp;"""/&gt;",""))</f>
        <v/>
      </c>
      <c r="H188" t="str">
        <f>IF(Data!H188="END","&lt;/attributes&gt;&lt;/trackedEntityInstance&gt;",IF(Data!B188="",IF(Data!H188&lt;&gt;"","&lt;/attributes&gt;&lt;relationships&gt;&lt;relationship&gt;&lt;relationshipName&gt;Mother to child&lt;/relationshipName&gt;&lt;relationshipType&gt;frS8ibCkbfN&lt;/relationshipType&gt;&lt;relationship&gt;"&amp; Data!H188 &amp; "&lt;/relationship&gt;&lt;from&gt;&lt;trackedEntityInstance trackedEntityInstance=""" &amp; Data!I188 &amp; """/&gt;&lt;/from&gt;&lt;to&gt;&lt;trackedEntityInstance trackedEntityInstance=""" &amp; Data!J188 &amp; """/&gt;&lt;/to&gt;&lt;/relationship&gt;&lt;/relationships&gt;&lt;/trackedEntityInstance&gt;",""),""))</f>
        <v/>
      </c>
    </row>
    <row r="189" spans="1:8" x14ac:dyDescent="0.3">
      <c r="A189" s="9" t="str">
        <f>IF(Data!A189&lt;&gt;"","&lt;trackedEntityInstance orgUnit="""&amp;VLOOKUP(Data!A189,Reference!$A$6:$B$7,2,FALSE)&amp;""" trackedEntityInstance="""&amp;Data!B189&amp;""" trackedEntityType="""&amp;VLOOKUP(Data!C189,Reference!$A$2:$C$3,3,FALSE)&amp;"""&gt;","")</f>
        <v/>
      </c>
      <c r="B189" t="str">
        <f>IF(Data!A189&lt;&gt;"","&lt;enrollments&gt;&lt;enrollment enrollment="""&amp;Data!E189&amp;""" orgUnit="""&amp; VLOOKUP(Data!D189,Reference!$A$6:$B$7,2,FALSE) &amp;""" program=""" &amp; VLOOKUP(Data!C189,Reference!$A$2:$C$3,2,FALSE) &amp; """&gt;&lt;enrollmentDate&gt;"&amp;Data!G189&amp;"&lt;/enrollmentDate&gt;&lt;incidentDate&gt;"&amp;Data!I189&amp;"&lt;/incidentDate&gt;&lt;status&gt;"&amp;Data!J189&amp;"&lt;/status&gt;&lt;events&gt;","")</f>
        <v/>
      </c>
      <c r="C189" t="str">
        <f ca="1">IF(Data!A189&lt;&gt;"","",IF(Data!B189&lt;&gt;"","&lt;event dueDate="""&amp;Data!B189&amp;""" event="""&amp;Data!C189&amp; IF(Data!D189="","",""" eventDate="""&amp;Data!D189) &amp;""" orgUnit="""&amp; VLOOKUP(Data!E189,Reference!$A$6:$B$7,2,FALSE) &amp;""" programStage="""&amp;VLOOKUP(Data!F189,Reference!$A$24:$B$31,2,FALSE)&amp;""" status="""&amp;Data!G189&amp;"""&gt;" &amp; IF(Data!H189="","","&lt;completedDate&gt;"&amp;Data!H189&amp;"&lt;/completedDate&gt;") &amp; IF(Data!B190&lt;&gt;"","&lt;/event&gt;",IF(Data!C190="","&lt;/event&gt;","")),""))</f>
        <v>&lt;event dueDate="2019-01-08" event="tNoJ8KjM4vH" eventDate="2019-01-08" orgUnit="DiszpKrYNg8" programStage="ArQwGycUDjE" status="COMPLETED"&gt;&lt;completedDate&gt;2019-01-08&lt;/completedDate&gt;</v>
      </c>
      <c r="D189" t="str">
        <f ca="1">IF(Data!A189&lt;&gt;"","",IF(Data!B189&lt;&gt;"","",IF(Data!C189&lt;&gt;"",IF(Data!B188&lt;&gt;"","&lt;dataValues&gt;","") &amp; "&lt;dataValue dataElement="""&amp;VLOOKUP(Data!C189,Reference!$A$10:$B$21,2,FALSE)&amp;""" value="""&amp;Data!D189&amp;"""/&gt;" &amp; IF(Data!C190="","&lt;/dataValues&gt;&lt;/event&gt;",IF(Data!B190&lt;&gt;"","&lt;/dataValues&gt;&lt;/event&gt;","")),"")))</f>
        <v/>
      </c>
      <c r="E189" t="str">
        <f>IF(Data!C189&lt;&gt;"","",IF(Data!E189&lt;&gt;"","&lt;/events&gt;&lt;/enrollment&gt;&lt;/enrollments&gt;&lt;attributes&gt;&lt;attribute attribute=""xir1M6BCeKy"" displayName=""ANC ID number"" value="""&amp;Data!E189&amp;"""/&gt;",""))</f>
        <v/>
      </c>
      <c r="F189" t="str">
        <f>IF(Data!C189&lt;&gt;"","",IF(Data!F189&lt;&gt;"","&lt;/events&gt;&lt;/enrollment&gt;&lt;/enrollments&gt;&lt;attributes&gt;&lt;attribute attribute=""dcHt9acQAhW"" displayName=""Child health ID number""  value="""&amp;Data!F189&amp;"""/&gt;",""))</f>
        <v/>
      </c>
      <c r="G189" t="str">
        <f>IF(Data!C189&lt;&gt;"","",IF(Data!D189&lt;&gt;"","&lt;attribute attribute=""aR40kIqUVTV"" displayName=""Date of initiation into lifelong ART"" value="""&amp;Data!I189&amp;"""/&gt;&lt;attribute attribute=""Bv3XbmGMmrW"" displayName=""ART patient number""  value="""&amp;Data!D189&amp;"""/&gt;",""))</f>
        <v/>
      </c>
      <c r="H189" t="str">
        <f ca="1">IF(Data!H189="END","&lt;/attributes&gt;&lt;/trackedEntityInstance&gt;",IF(Data!B189="",IF(Data!H189&lt;&gt;"","&lt;/attributes&gt;&lt;relationships&gt;&lt;relationship&gt;&lt;relationshipName&gt;Mother to child&lt;/relationshipName&gt;&lt;relationshipType&gt;frS8ibCkbfN&lt;/relationshipType&gt;&lt;relationship&gt;"&amp; Data!H189 &amp; "&lt;/relationship&gt;&lt;from&gt;&lt;trackedEntityInstance trackedEntityInstance=""" &amp; Data!I189 &amp; """/&gt;&lt;/from&gt;&lt;to&gt;&lt;trackedEntityInstance trackedEntityInstance=""" &amp; Data!J189 &amp; """/&gt;&lt;/to&gt;&lt;/relationship&gt;&lt;/relationships&gt;&lt;/trackedEntityInstance&gt;",""),""))</f>
        <v/>
      </c>
    </row>
    <row r="190" spans="1:8" x14ac:dyDescent="0.3">
      <c r="A190" s="9" t="str">
        <f>IF(Data!A190&lt;&gt;"","&lt;trackedEntityInstance orgUnit="""&amp;VLOOKUP(Data!A190,Reference!$A$6:$B$7,2,FALSE)&amp;""" trackedEntityInstance="""&amp;Data!B190&amp;""" trackedEntityType="""&amp;VLOOKUP(Data!C190,Reference!$A$2:$C$3,3,FALSE)&amp;"""&gt;","")</f>
        <v/>
      </c>
      <c r="B190" t="str">
        <f>IF(Data!A190&lt;&gt;"","&lt;enrollments&gt;&lt;enrollment enrollment="""&amp;Data!E190&amp;""" orgUnit="""&amp; VLOOKUP(Data!D190,Reference!$A$6:$B$7,2,FALSE) &amp;""" program=""" &amp; VLOOKUP(Data!C190,Reference!$A$2:$C$3,2,FALSE) &amp; """&gt;&lt;enrollmentDate&gt;"&amp;Data!G190&amp;"&lt;/enrollmentDate&gt;&lt;incidentDate&gt;"&amp;Data!I190&amp;"&lt;/incidentDate&gt;&lt;status&gt;"&amp;Data!J190&amp;"&lt;/status&gt;&lt;events&gt;","")</f>
        <v/>
      </c>
      <c r="C190" t="str">
        <f>IF(Data!A190&lt;&gt;"","",IF(Data!B190&lt;&gt;"","&lt;event dueDate="""&amp;Data!B190&amp;""" event="""&amp;Data!C190&amp; IF(Data!D190="","",""" eventDate="""&amp;Data!D190) &amp;""" orgUnit="""&amp; VLOOKUP(Data!E190,Reference!$A$6:$B$7,2,FALSE) &amp;""" programStage="""&amp;VLOOKUP(Data!F190,Reference!$A$24:$B$31,2,FALSE)&amp;""" status="""&amp;Data!G190&amp;"""&gt;" &amp; IF(Data!H190="","","&lt;completedDate&gt;"&amp;Data!H190&amp;"&lt;/completedDate&gt;") &amp; IF(Data!B191&lt;&gt;"","&lt;/event&gt;",IF(Data!C191="","&lt;/event&gt;","")),""))</f>
        <v/>
      </c>
      <c r="D190" t="str">
        <f ca="1">IF(Data!A190&lt;&gt;"","",IF(Data!B190&lt;&gt;"","",IF(Data!C190&lt;&gt;"",IF(Data!B189&lt;&gt;"","&lt;dataValues&gt;","") &amp; "&lt;dataValue dataElement="""&amp;VLOOKUP(Data!C190,Reference!$A$10:$B$21,2,FALSE)&amp;""" value="""&amp;Data!D190&amp;"""/&gt;" &amp; IF(Data!C191="","&lt;/dataValues&gt;&lt;/event&gt;",IF(Data!B191&lt;&gt;"","&lt;/dataValues&gt;&lt;/event&gt;","")),"")))</f>
        <v>&lt;dataValues&gt;&lt;dataValue dataElement="TrbryjbXE3r" value="1"/&gt;</v>
      </c>
      <c r="E190" t="str">
        <f>IF(Data!C190&lt;&gt;"","",IF(Data!E190&lt;&gt;"","&lt;/events&gt;&lt;/enrollment&gt;&lt;/enrollments&gt;&lt;attributes&gt;&lt;attribute attribute=""xir1M6BCeKy"" displayName=""ANC ID number"" value="""&amp;Data!E190&amp;"""/&gt;",""))</f>
        <v/>
      </c>
      <c r="F190" t="str">
        <f>IF(Data!C190&lt;&gt;"","",IF(Data!F190&lt;&gt;"","&lt;/events&gt;&lt;/enrollment&gt;&lt;/enrollments&gt;&lt;attributes&gt;&lt;attribute attribute=""dcHt9acQAhW"" displayName=""Child health ID number""  value="""&amp;Data!F190&amp;"""/&gt;",""))</f>
        <v/>
      </c>
      <c r="G190" t="str">
        <f>IF(Data!C190&lt;&gt;"","",IF(Data!D190&lt;&gt;"","&lt;attribute attribute=""aR40kIqUVTV"" displayName=""Date of initiation into lifelong ART"" value="""&amp;Data!I190&amp;"""/&gt;&lt;attribute attribute=""Bv3XbmGMmrW"" displayName=""ART patient number""  value="""&amp;Data!D190&amp;"""/&gt;",""))</f>
        <v/>
      </c>
      <c r="H190" t="str">
        <f>IF(Data!H190="END","&lt;/attributes&gt;&lt;/trackedEntityInstance&gt;",IF(Data!B190="",IF(Data!H190&lt;&gt;"","&lt;/attributes&gt;&lt;relationships&gt;&lt;relationship&gt;&lt;relationshipName&gt;Mother to child&lt;/relationshipName&gt;&lt;relationshipType&gt;frS8ibCkbfN&lt;/relationshipType&gt;&lt;relationship&gt;"&amp; Data!H190 &amp; "&lt;/relationship&gt;&lt;from&gt;&lt;trackedEntityInstance trackedEntityInstance=""" &amp; Data!I190 &amp; """/&gt;&lt;/from&gt;&lt;to&gt;&lt;trackedEntityInstance trackedEntityInstance=""" &amp; Data!J190 &amp; """/&gt;&lt;/to&gt;&lt;/relationship&gt;&lt;/relationships&gt;&lt;/trackedEntityInstance&gt;",""),""))</f>
        <v/>
      </c>
    </row>
    <row r="191" spans="1:8" x14ac:dyDescent="0.3">
      <c r="A191" s="9" t="str">
        <f>IF(Data!A191&lt;&gt;"","&lt;trackedEntityInstance orgUnit="""&amp;VLOOKUP(Data!A191,Reference!$A$6:$B$7,2,FALSE)&amp;""" trackedEntityInstance="""&amp;Data!B191&amp;""" trackedEntityType="""&amp;VLOOKUP(Data!C191,Reference!$A$2:$C$3,3,FALSE)&amp;"""&gt;","")</f>
        <v/>
      </c>
      <c r="B191" t="str">
        <f>IF(Data!A191&lt;&gt;"","&lt;enrollments&gt;&lt;enrollment enrollment="""&amp;Data!E191&amp;""" orgUnit="""&amp; VLOOKUP(Data!D191,Reference!$A$6:$B$7,2,FALSE) &amp;""" program=""" &amp; VLOOKUP(Data!C191,Reference!$A$2:$C$3,2,FALSE) &amp; """&gt;&lt;enrollmentDate&gt;"&amp;Data!G191&amp;"&lt;/enrollmentDate&gt;&lt;incidentDate&gt;"&amp;Data!I191&amp;"&lt;/incidentDate&gt;&lt;status&gt;"&amp;Data!J191&amp;"&lt;/status&gt;&lt;events&gt;","")</f>
        <v/>
      </c>
      <c r="C191" t="str">
        <f>IF(Data!A191&lt;&gt;"","",IF(Data!B191&lt;&gt;"","&lt;event dueDate="""&amp;Data!B191&amp;""" event="""&amp;Data!C191&amp; IF(Data!D191="","",""" eventDate="""&amp;Data!D191) &amp;""" orgUnit="""&amp; VLOOKUP(Data!E191,Reference!$A$6:$B$7,2,FALSE) &amp;""" programStage="""&amp;VLOOKUP(Data!F191,Reference!$A$24:$B$31,2,FALSE)&amp;""" status="""&amp;Data!G191&amp;"""&gt;" &amp; IF(Data!H191="","","&lt;completedDate&gt;"&amp;Data!H191&amp;"&lt;/completedDate&gt;") &amp; IF(Data!B192&lt;&gt;"","&lt;/event&gt;",IF(Data!C192="","&lt;/event&gt;","")),""))</f>
        <v/>
      </c>
      <c r="D191" t="str">
        <f ca="1">IF(Data!A191&lt;&gt;"","",IF(Data!B191&lt;&gt;"","",IF(Data!C191&lt;&gt;"",IF(Data!B190&lt;&gt;"","&lt;dataValues&gt;","") &amp; "&lt;dataValue dataElement="""&amp;VLOOKUP(Data!C191,Reference!$A$10:$B$21,2,FALSE)&amp;""" value="""&amp;Data!D191&amp;"""/&gt;" &amp; IF(Data!C192="","&lt;/dataValues&gt;&lt;/event&gt;",IF(Data!B192&lt;&gt;"","&lt;/dataValues&gt;&lt;/event&gt;","")),"")))</f>
        <v>&lt;dataValue dataElement="nUicovae8Vo" value="ANC4"/&gt;&lt;/dataValues&gt;&lt;/event&gt;</v>
      </c>
      <c r="E191" t="str">
        <f>IF(Data!C191&lt;&gt;"","",IF(Data!E191&lt;&gt;"","&lt;/events&gt;&lt;/enrollment&gt;&lt;/enrollments&gt;&lt;attributes&gt;&lt;attribute attribute=""xir1M6BCeKy"" displayName=""ANC ID number"" value="""&amp;Data!E191&amp;"""/&gt;",""))</f>
        <v/>
      </c>
      <c r="F191" t="str">
        <f>IF(Data!C191&lt;&gt;"","",IF(Data!F191&lt;&gt;"","&lt;/events&gt;&lt;/enrollment&gt;&lt;/enrollments&gt;&lt;attributes&gt;&lt;attribute attribute=""dcHt9acQAhW"" displayName=""Child health ID number""  value="""&amp;Data!F191&amp;"""/&gt;",""))</f>
        <v/>
      </c>
      <c r="G191" t="str">
        <f>IF(Data!C191&lt;&gt;"","",IF(Data!D191&lt;&gt;"","&lt;attribute attribute=""aR40kIqUVTV"" displayName=""Date of initiation into lifelong ART"" value="""&amp;Data!I191&amp;"""/&gt;&lt;attribute attribute=""Bv3XbmGMmrW"" displayName=""ART patient number""  value="""&amp;Data!D191&amp;"""/&gt;",""))</f>
        <v/>
      </c>
      <c r="H191" t="str">
        <f>IF(Data!H191="END","&lt;/attributes&gt;&lt;/trackedEntityInstance&gt;",IF(Data!B191="",IF(Data!H191&lt;&gt;"","&lt;/attributes&gt;&lt;relationships&gt;&lt;relationship&gt;&lt;relationshipName&gt;Mother to child&lt;/relationshipName&gt;&lt;relationshipType&gt;frS8ibCkbfN&lt;/relationshipType&gt;&lt;relationship&gt;"&amp; Data!H191 &amp; "&lt;/relationship&gt;&lt;from&gt;&lt;trackedEntityInstance trackedEntityInstance=""" &amp; Data!I191 &amp; """/&gt;&lt;/from&gt;&lt;to&gt;&lt;trackedEntityInstance trackedEntityInstance=""" &amp; Data!J191 &amp; """/&gt;&lt;/to&gt;&lt;/relationship&gt;&lt;/relationships&gt;&lt;/trackedEntityInstance&gt;",""),""))</f>
        <v/>
      </c>
    </row>
    <row r="192" spans="1:8" x14ac:dyDescent="0.3">
      <c r="A192" s="9" t="str">
        <f>IF(Data!A192&lt;&gt;"","&lt;trackedEntityInstance orgUnit="""&amp;VLOOKUP(Data!A192,Reference!$A$6:$B$7,2,FALSE)&amp;""" trackedEntityInstance="""&amp;Data!B192&amp;""" trackedEntityType="""&amp;VLOOKUP(Data!C192,Reference!$A$2:$C$3,3,FALSE)&amp;"""&gt;","")</f>
        <v/>
      </c>
      <c r="B192" t="str">
        <f>IF(Data!A192&lt;&gt;"","&lt;enrollments&gt;&lt;enrollment enrollment="""&amp;Data!E192&amp;""" orgUnit="""&amp; VLOOKUP(Data!D192,Reference!$A$6:$B$7,2,FALSE) &amp;""" program=""" &amp; VLOOKUP(Data!C192,Reference!$A$2:$C$3,2,FALSE) &amp; """&gt;&lt;enrollmentDate&gt;"&amp;Data!G192&amp;"&lt;/enrollmentDate&gt;&lt;incidentDate&gt;"&amp;Data!I192&amp;"&lt;/incidentDate&gt;&lt;status&gt;"&amp;Data!J192&amp;"&lt;/status&gt;&lt;events&gt;","")</f>
        <v/>
      </c>
      <c r="C192" t="str">
        <f ca="1">IF(Data!A192&lt;&gt;"","",IF(Data!B192&lt;&gt;"","&lt;event dueDate="""&amp;Data!B192&amp;""" event="""&amp;Data!C192&amp; IF(Data!D192="","",""" eventDate="""&amp;Data!D192) &amp;""" orgUnit="""&amp; VLOOKUP(Data!E192,Reference!$A$6:$B$7,2,FALSE) &amp;""" programStage="""&amp;VLOOKUP(Data!F192,Reference!$A$24:$B$31,2,FALSE)&amp;""" status="""&amp;Data!G192&amp;"""&gt;" &amp; IF(Data!H192="","","&lt;completedDate&gt;"&amp;Data!H192&amp;"&lt;/completedDate&gt;") &amp; IF(Data!B193&lt;&gt;"","&lt;/event&gt;",IF(Data!C193="","&lt;/event&gt;","")),""))</f>
        <v>&lt;event dueDate="2019-01-27" event="KIYsr24qOVh" eventDate="2019-01-08" orgUnit="DiszpKrYNg8" programStage="Enw4VUUgQ7l" status="COMPLETED"&gt;&lt;completedDate&gt;2019-01-08&lt;/completedDate&gt;</v>
      </c>
      <c r="D192" t="str">
        <f ca="1">IF(Data!A192&lt;&gt;"","",IF(Data!B192&lt;&gt;"","",IF(Data!C192&lt;&gt;"",IF(Data!B191&lt;&gt;"","&lt;dataValues&gt;","") &amp; "&lt;dataValue dataElement="""&amp;VLOOKUP(Data!C192,Reference!$A$10:$B$21,2,FALSE)&amp;""" value="""&amp;Data!D192&amp;"""/&gt;" &amp; IF(Data!C193="","&lt;/dataValues&gt;&lt;/event&gt;",IF(Data!B193&lt;&gt;"","&lt;/dataValues&gt;&lt;/event&gt;","")),"")))</f>
        <v/>
      </c>
      <c r="E192" t="str">
        <f>IF(Data!C192&lt;&gt;"","",IF(Data!E192&lt;&gt;"","&lt;/events&gt;&lt;/enrollment&gt;&lt;/enrollments&gt;&lt;attributes&gt;&lt;attribute attribute=""xir1M6BCeKy"" displayName=""ANC ID number"" value="""&amp;Data!E192&amp;"""/&gt;",""))</f>
        <v/>
      </c>
      <c r="F192" t="str">
        <f>IF(Data!C192&lt;&gt;"","",IF(Data!F192&lt;&gt;"","&lt;/events&gt;&lt;/enrollment&gt;&lt;/enrollments&gt;&lt;attributes&gt;&lt;attribute attribute=""dcHt9acQAhW"" displayName=""Child health ID number""  value="""&amp;Data!F192&amp;"""/&gt;",""))</f>
        <v/>
      </c>
      <c r="G192" t="str">
        <f>IF(Data!C192&lt;&gt;"","",IF(Data!D192&lt;&gt;"","&lt;attribute attribute=""aR40kIqUVTV"" displayName=""Date of initiation into lifelong ART"" value="""&amp;Data!I192&amp;"""/&gt;&lt;attribute attribute=""Bv3XbmGMmrW"" displayName=""ART patient number""  value="""&amp;Data!D192&amp;"""/&gt;",""))</f>
        <v/>
      </c>
      <c r="H192" t="str">
        <f ca="1">IF(Data!H192="END","&lt;/attributes&gt;&lt;/trackedEntityInstance&gt;",IF(Data!B192="",IF(Data!H192&lt;&gt;"","&lt;/attributes&gt;&lt;relationships&gt;&lt;relationship&gt;&lt;relationshipName&gt;Mother to child&lt;/relationshipName&gt;&lt;relationshipType&gt;frS8ibCkbfN&lt;/relationshipType&gt;&lt;relationship&gt;"&amp; Data!H192 &amp; "&lt;/relationship&gt;&lt;from&gt;&lt;trackedEntityInstance trackedEntityInstance=""" &amp; Data!I192 &amp; """/&gt;&lt;/from&gt;&lt;to&gt;&lt;trackedEntityInstance trackedEntityInstance=""" &amp; Data!J192 &amp; """/&gt;&lt;/to&gt;&lt;/relationship&gt;&lt;/relationships&gt;&lt;/trackedEntityInstance&gt;",""),""))</f>
        <v/>
      </c>
    </row>
    <row r="193" spans="1:8" x14ac:dyDescent="0.3">
      <c r="A193" s="9" t="str">
        <f>IF(Data!A193&lt;&gt;"","&lt;trackedEntityInstance orgUnit="""&amp;VLOOKUP(Data!A193,Reference!$A$6:$B$7,2,FALSE)&amp;""" trackedEntityInstance="""&amp;Data!B193&amp;""" trackedEntityType="""&amp;VLOOKUP(Data!C193,Reference!$A$2:$C$3,3,FALSE)&amp;"""&gt;","")</f>
        <v/>
      </c>
      <c r="B193" t="str">
        <f>IF(Data!A193&lt;&gt;"","&lt;enrollments&gt;&lt;enrollment enrollment="""&amp;Data!E193&amp;""" orgUnit="""&amp; VLOOKUP(Data!D193,Reference!$A$6:$B$7,2,FALSE) &amp;""" program=""" &amp; VLOOKUP(Data!C193,Reference!$A$2:$C$3,2,FALSE) &amp; """&gt;&lt;enrollmentDate&gt;"&amp;Data!G193&amp;"&lt;/enrollmentDate&gt;&lt;incidentDate&gt;"&amp;Data!I193&amp;"&lt;/incidentDate&gt;&lt;status&gt;"&amp;Data!J193&amp;"&lt;/status&gt;&lt;events&gt;","")</f>
        <v/>
      </c>
      <c r="C193" t="str">
        <f>IF(Data!A193&lt;&gt;"","",IF(Data!B193&lt;&gt;"","&lt;event dueDate="""&amp;Data!B193&amp;""" event="""&amp;Data!C193&amp; IF(Data!D193="","",""" eventDate="""&amp;Data!D193) &amp;""" orgUnit="""&amp; VLOOKUP(Data!E193,Reference!$A$6:$B$7,2,FALSE) &amp;""" programStage="""&amp;VLOOKUP(Data!F193,Reference!$A$24:$B$31,2,FALSE)&amp;""" status="""&amp;Data!G193&amp;"""&gt;" &amp; IF(Data!H193="","","&lt;completedDate&gt;"&amp;Data!H193&amp;"&lt;/completedDate&gt;") &amp; IF(Data!B194&lt;&gt;"","&lt;/event&gt;",IF(Data!C194="","&lt;/event&gt;","")),""))</f>
        <v/>
      </c>
      <c r="D193" t="str">
        <f ca="1">IF(Data!A193&lt;&gt;"","",IF(Data!B193&lt;&gt;"","",IF(Data!C193&lt;&gt;"",IF(Data!B192&lt;&gt;"","&lt;dataValues&gt;","") &amp; "&lt;dataValue dataElement="""&amp;VLOOKUP(Data!C193,Reference!$A$10:$B$21,2,FALSE)&amp;""" value="""&amp;Data!D193&amp;"""/&gt;" &amp; IF(Data!C194="","&lt;/dataValues&gt;&lt;/event&gt;",IF(Data!B194&lt;&gt;"","&lt;/dataValues&gt;&lt;/event&gt;","")),"")))</f>
        <v>&lt;dataValues&gt;&lt;dataValue dataElement="P8SiCumUBYw" value="Central Hospital 09284943922"/&gt;</v>
      </c>
      <c r="E193" t="str">
        <f>IF(Data!C193&lt;&gt;"","",IF(Data!E193&lt;&gt;"","&lt;/events&gt;&lt;/enrollment&gt;&lt;/enrollments&gt;&lt;attributes&gt;&lt;attribute attribute=""xir1M6BCeKy"" displayName=""ANC ID number"" value="""&amp;Data!E193&amp;"""/&gt;",""))</f>
        <v/>
      </c>
      <c r="F193" t="str">
        <f>IF(Data!C193&lt;&gt;"","",IF(Data!F193&lt;&gt;"","&lt;/events&gt;&lt;/enrollment&gt;&lt;/enrollments&gt;&lt;attributes&gt;&lt;attribute attribute=""dcHt9acQAhW"" displayName=""Child health ID number""  value="""&amp;Data!F193&amp;"""/&gt;",""))</f>
        <v/>
      </c>
      <c r="G193" t="str">
        <f>IF(Data!C193&lt;&gt;"","",IF(Data!D193&lt;&gt;"","&lt;attribute attribute=""aR40kIqUVTV"" displayName=""Date of initiation into lifelong ART"" value="""&amp;Data!I193&amp;"""/&gt;&lt;attribute attribute=""Bv3XbmGMmrW"" displayName=""ART patient number""  value="""&amp;Data!D193&amp;"""/&gt;",""))</f>
        <v/>
      </c>
      <c r="H193" t="str">
        <f>IF(Data!H193="END","&lt;/attributes&gt;&lt;/trackedEntityInstance&gt;",IF(Data!B193="",IF(Data!H193&lt;&gt;"","&lt;/attributes&gt;&lt;relationships&gt;&lt;relationship&gt;&lt;relationshipName&gt;Mother to child&lt;/relationshipName&gt;&lt;relationshipType&gt;frS8ibCkbfN&lt;/relationshipType&gt;&lt;relationship&gt;"&amp; Data!H193 &amp; "&lt;/relationship&gt;&lt;from&gt;&lt;trackedEntityInstance trackedEntityInstance=""" &amp; Data!I193 &amp; """/&gt;&lt;/from&gt;&lt;to&gt;&lt;trackedEntityInstance trackedEntityInstance=""" &amp; Data!J193 &amp; """/&gt;&lt;/to&gt;&lt;/relationship&gt;&lt;/relationships&gt;&lt;/trackedEntityInstance&gt;",""),""))</f>
        <v/>
      </c>
    </row>
    <row r="194" spans="1:8" x14ac:dyDescent="0.3">
      <c r="A194" s="9" t="str">
        <f>IF(Data!A194&lt;&gt;"","&lt;trackedEntityInstance orgUnit="""&amp;VLOOKUP(Data!A194,Reference!$A$6:$B$7,2,FALSE)&amp;""" trackedEntityInstance="""&amp;Data!B194&amp;""" trackedEntityType="""&amp;VLOOKUP(Data!C194,Reference!$A$2:$C$3,3,FALSE)&amp;"""&gt;","")</f>
        <v/>
      </c>
      <c r="B194" t="str">
        <f>IF(Data!A194&lt;&gt;"","&lt;enrollments&gt;&lt;enrollment enrollment="""&amp;Data!E194&amp;""" orgUnit="""&amp; VLOOKUP(Data!D194,Reference!$A$6:$B$7,2,FALSE) &amp;""" program=""" &amp; VLOOKUP(Data!C194,Reference!$A$2:$C$3,2,FALSE) &amp; """&gt;&lt;enrollmentDate&gt;"&amp;Data!G194&amp;"&lt;/enrollmentDate&gt;&lt;incidentDate&gt;"&amp;Data!I194&amp;"&lt;/incidentDate&gt;&lt;status&gt;"&amp;Data!J194&amp;"&lt;/status&gt;&lt;events&gt;","")</f>
        <v/>
      </c>
      <c r="C194" t="str">
        <f>IF(Data!A194&lt;&gt;"","",IF(Data!B194&lt;&gt;"","&lt;event dueDate="""&amp;Data!B194&amp;""" event="""&amp;Data!C194&amp; IF(Data!D194="","",""" eventDate="""&amp;Data!D194) &amp;""" orgUnit="""&amp; VLOOKUP(Data!E194,Reference!$A$6:$B$7,2,FALSE) &amp;""" programStage="""&amp;VLOOKUP(Data!F194,Reference!$A$24:$B$31,2,FALSE)&amp;""" status="""&amp;Data!G194&amp;"""&gt;" &amp; IF(Data!H194="","","&lt;completedDate&gt;"&amp;Data!H194&amp;"&lt;/completedDate&gt;") &amp; IF(Data!B195&lt;&gt;"","&lt;/event&gt;",IF(Data!C195="","&lt;/event&gt;","")),""))</f>
        <v/>
      </c>
      <c r="D194" t="str">
        <f ca="1">IF(Data!A194&lt;&gt;"","",IF(Data!B194&lt;&gt;"","",IF(Data!C194&lt;&gt;"",IF(Data!B193&lt;&gt;"","&lt;dataValues&gt;","") &amp; "&lt;dataValue dataElement="""&amp;VLOOKUP(Data!C194,Reference!$A$10:$B$21,2,FALSE)&amp;""" value="""&amp;Data!D194&amp;"""/&gt;" &amp; IF(Data!C195="","&lt;/dataValues&gt;&lt;/event&gt;",IF(Data!B195&lt;&gt;"","&lt;/dataValues&gt;&lt;/event&gt;","")),"")))</f>
        <v>&lt;dataValue dataElement="Sb1k0Aw2yWG" value="NormalDelivery"/&gt;&lt;/dataValues&gt;&lt;/event&gt;</v>
      </c>
      <c r="E194" t="str">
        <f>IF(Data!C194&lt;&gt;"","",IF(Data!E194&lt;&gt;"","&lt;/events&gt;&lt;/enrollment&gt;&lt;/enrollments&gt;&lt;attributes&gt;&lt;attribute attribute=""xir1M6BCeKy"" displayName=""ANC ID number"" value="""&amp;Data!E194&amp;"""/&gt;",""))</f>
        <v/>
      </c>
      <c r="F194" t="str">
        <f>IF(Data!C194&lt;&gt;"","",IF(Data!F194&lt;&gt;"","&lt;/events&gt;&lt;/enrollment&gt;&lt;/enrollments&gt;&lt;attributes&gt;&lt;attribute attribute=""dcHt9acQAhW"" displayName=""Child health ID number""  value="""&amp;Data!F194&amp;"""/&gt;",""))</f>
        <v/>
      </c>
      <c r="G194" t="str">
        <f>IF(Data!C194&lt;&gt;"","",IF(Data!D194&lt;&gt;"","&lt;attribute attribute=""aR40kIqUVTV"" displayName=""Date of initiation into lifelong ART"" value="""&amp;Data!I194&amp;"""/&gt;&lt;attribute attribute=""Bv3XbmGMmrW"" displayName=""ART patient number""  value="""&amp;Data!D194&amp;"""/&gt;",""))</f>
        <v/>
      </c>
      <c r="H194" t="str">
        <f>IF(Data!H194="END","&lt;/attributes&gt;&lt;/trackedEntityInstance&gt;",IF(Data!B194="",IF(Data!H194&lt;&gt;"","&lt;/attributes&gt;&lt;relationships&gt;&lt;relationship&gt;&lt;relationshipName&gt;Mother to child&lt;/relationshipName&gt;&lt;relationshipType&gt;frS8ibCkbfN&lt;/relationshipType&gt;&lt;relationship&gt;"&amp; Data!H194 &amp; "&lt;/relationship&gt;&lt;from&gt;&lt;trackedEntityInstance trackedEntityInstance=""" &amp; Data!I194 &amp; """/&gt;&lt;/from&gt;&lt;to&gt;&lt;trackedEntityInstance trackedEntityInstance=""" &amp; Data!J194 &amp; """/&gt;&lt;/to&gt;&lt;/relationship&gt;&lt;/relationships&gt;&lt;/trackedEntityInstance&gt;",""),""))</f>
        <v/>
      </c>
    </row>
    <row r="195" spans="1:8" x14ac:dyDescent="0.3">
      <c r="A195" s="9" t="str">
        <f>IF(Data!A195&lt;&gt;"","&lt;trackedEntityInstance orgUnit="""&amp;VLOOKUP(Data!A195,Reference!$A$6:$B$7,2,FALSE)&amp;""" trackedEntityInstance="""&amp;Data!B195&amp;""" trackedEntityType="""&amp;VLOOKUP(Data!C195,Reference!$A$2:$C$3,3,FALSE)&amp;"""&gt;","")</f>
        <v/>
      </c>
      <c r="B195" t="str">
        <f>IF(Data!A195&lt;&gt;"","&lt;enrollments&gt;&lt;enrollment enrollment="""&amp;Data!E195&amp;""" orgUnit="""&amp; VLOOKUP(Data!D195,Reference!$A$6:$B$7,2,FALSE) &amp;""" program=""" &amp; VLOOKUP(Data!C195,Reference!$A$2:$C$3,2,FALSE) &amp; """&gt;&lt;enrollmentDate&gt;"&amp;Data!G195&amp;"&lt;/enrollmentDate&gt;&lt;incidentDate&gt;"&amp;Data!I195&amp;"&lt;/incidentDate&gt;&lt;status&gt;"&amp;Data!J195&amp;"&lt;/status&gt;&lt;events&gt;","")</f>
        <v/>
      </c>
      <c r="C195" t="str">
        <f ca="1">IF(Data!A195&lt;&gt;"","",IF(Data!B195&lt;&gt;"","&lt;event dueDate="""&amp;Data!B195&amp;""" event="""&amp;Data!C195&amp; IF(Data!D195="","",""" eventDate="""&amp;Data!D195) &amp;""" orgUnit="""&amp; VLOOKUP(Data!E195,Reference!$A$6:$B$7,2,FALSE) &amp;""" programStage="""&amp;VLOOKUP(Data!F195,Reference!$A$24:$B$31,2,FALSE)&amp;""" status="""&amp;Data!G195&amp;"""&gt;" &amp; IF(Data!H195="","","&lt;completedDate&gt;"&amp;Data!H195&amp;"&lt;/completedDate&gt;") &amp; IF(Data!B196&lt;&gt;"","&lt;/event&gt;",IF(Data!C196="","&lt;/event&gt;","")),""))</f>
        <v>&lt;event dueDate="2019-01-27" event="UitCMpMBlob" eventDate="2019-02-08" orgUnit="DiszpKrYNg8" programStage="lHLDXFs3HTj" status="COMPLETED"&gt;&lt;completedDate&gt;2019-02-08&lt;/completedDate&gt;</v>
      </c>
      <c r="D195" t="str">
        <f ca="1">IF(Data!A195&lt;&gt;"","",IF(Data!B195&lt;&gt;"","",IF(Data!C195&lt;&gt;"",IF(Data!B194&lt;&gt;"","&lt;dataValues&gt;","") &amp; "&lt;dataValue dataElement="""&amp;VLOOKUP(Data!C195,Reference!$A$10:$B$21,2,FALSE)&amp;""" value="""&amp;Data!D195&amp;"""/&gt;" &amp; IF(Data!C196="","&lt;/dataValues&gt;&lt;/event&gt;",IF(Data!B196&lt;&gt;"","&lt;/dataValues&gt;&lt;/event&gt;","")),"")))</f>
        <v/>
      </c>
      <c r="E195" t="str">
        <f>IF(Data!C195&lt;&gt;"","",IF(Data!E195&lt;&gt;"","&lt;/events&gt;&lt;/enrollment&gt;&lt;/enrollments&gt;&lt;attributes&gt;&lt;attribute attribute=""xir1M6BCeKy"" displayName=""ANC ID number"" value="""&amp;Data!E195&amp;"""/&gt;",""))</f>
        <v/>
      </c>
      <c r="F195" t="str">
        <f>IF(Data!C195&lt;&gt;"","",IF(Data!F195&lt;&gt;"","&lt;/events&gt;&lt;/enrollment&gt;&lt;/enrollments&gt;&lt;attributes&gt;&lt;attribute attribute=""dcHt9acQAhW"" displayName=""Child health ID number""  value="""&amp;Data!F195&amp;"""/&gt;",""))</f>
        <v/>
      </c>
      <c r="G195" t="str">
        <f>IF(Data!C195&lt;&gt;"","",IF(Data!D195&lt;&gt;"","&lt;attribute attribute=""aR40kIqUVTV"" displayName=""Date of initiation into lifelong ART"" value="""&amp;Data!I195&amp;"""/&gt;&lt;attribute attribute=""Bv3XbmGMmrW"" displayName=""ART patient number""  value="""&amp;Data!D195&amp;"""/&gt;",""))</f>
        <v/>
      </c>
      <c r="H195" t="str">
        <f ca="1">IF(Data!H195="END","&lt;/attributes&gt;&lt;/trackedEntityInstance&gt;",IF(Data!B195="",IF(Data!H195&lt;&gt;"","&lt;/attributes&gt;&lt;relationships&gt;&lt;relationship&gt;&lt;relationshipName&gt;Mother to child&lt;/relationshipName&gt;&lt;relationshipType&gt;frS8ibCkbfN&lt;/relationshipType&gt;&lt;relationship&gt;"&amp; Data!H195 &amp; "&lt;/relationship&gt;&lt;from&gt;&lt;trackedEntityInstance trackedEntityInstance=""" &amp; Data!I195 &amp; """/&gt;&lt;/from&gt;&lt;to&gt;&lt;trackedEntityInstance trackedEntityInstance=""" &amp; Data!J195 &amp; """/&gt;&lt;/to&gt;&lt;/relationship&gt;&lt;/relationships&gt;&lt;/trackedEntityInstance&gt;",""),""))</f>
        <v/>
      </c>
    </row>
    <row r="196" spans="1:8" x14ac:dyDescent="0.3">
      <c r="A196" s="9" t="str">
        <f>IF(Data!A196&lt;&gt;"","&lt;trackedEntityInstance orgUnit="""&amp;VLOOKUP(Data!A196,Reference!$A$6:$B$7,2,FALSE)&amp;""" trackedEntityInstance="""&amp;Data!B196&amp;""" trackedEntityType="""&amp;VLOOKUP(Data!C196,Reference!$A$2:$C$3,3,FALSE)&amp;"""&gt;","")</f>
        <v/>
      </c>
      <c r="B196" t="str">
        <f>IF(Data!A196&lt;&gt;"","&lt;enrollments&gt;&lt;enrollment enrollment="""&amp;Data!E196&amp;""" orgUnit="""&amp; VLOOKUP(Data!D196,Reference!$A$6:$B$7,2,FALSE) &amp;""" program=""" &amp; VLOOKUP(Data!C196,Reference!$A$2:$C$3,2,FALSE) &amp; """&gt;&lt;enrollmentDate&gt;"&amp;Data!G196&amp;"&lt;/enrollmentDate&gt;&lt;incidentDate&gt;"&amp;Data!I196&amp;"&lt;/incidentDate&gt;&lt;status&gt;"&amp;Data!J196&amp;"&lt;/status&gt;&lt;events&gt;","")</f>
        <v/>
      </c>
      <c r="C196" t="str">
        <f>IF(Data!A196&lt;&gt;"","",IF(Data!B196&lt;&gt;"","&lt;event dueDate="""&amp;Data!B196&amp;""" event="""&amp;Data!C196&amp; IF(Data!D196="","",""" eventDate="""&amp;Data!D196) &amp;""" orgUnit="""&amp; VLOOKUP(Data!E196,Reference!$A$6:$B$7,2,FALSE) &amp;""" programStage="""&amp;VLOOKUP(Data!F196,Reference!$A$24:$B$31,2,FALSE)&amp;""" status="""&amp;Data!G196&amp;"""&gt;" &amp; IF(Data!H196="","","&lt;completedDate&gt;"&amp;Data!H196&amp;"&lt;/completedDate&gt;") &amp; IF(Data!B197&lt;&gt;"","&lt;/event&gt;",IF(Data!C197="","&lt;/event&gt;","")),""))</f>
        <v/>
      </c>
      <c r="D196" t="str">
        <f ca="1">IF(Data!A196&lt;&gt;"","",IF(Data!B196&lt;&gt;"","",IF(Data!C196&lt;&gt;"",IF(Data!B195&lt;&gt;"","&lt;dataValues&gt;","") &amp; "&lt;dataValue dataElement="""&amp;VLOOKUP(Data!C196,Reference!$A$10:$B$21,2,FALSE)&amp;""" value="""&amp;Data!D196&amp;"""/&gt;" &amp; IF(Data!C197="","&lt;/dataValues&gt;&lt;/event&gt;",IF(Data!B197&lt;&gt;"","&lt;/dataValues&gt;&lt;/event&gt;","")),"")))</f>
        <v>&lt;dataValues&gt;&lt;dataValue dataElement="Jr8zgBCEbtp" value="1"/&gt;</v>
      </c>
      <c r="E196" t="str">
        <f>IF(Data!C196&lt;&gt;"","",IF(Data!E196&lt;&gt;"","&lt;/events&gt;&lt;/enrollment&gt;&lt;/enrollments&gt;&lt;attributes&gt;&lt;attribute attribute=""xir1M6BCeKy"" displayName=""ANC ID number"" value="""&amp;Data!E196&amp;"""/&gt;",""))</f>
        <v/>
      </c>
      <c r="F196" t="str">
        <f>IF(Data!C196&lt;&gt;"","",IF(Data!F196&lt;&gt;"","&lt;/events&gt;&lt;/enrollment&gt;&lt;/enrollments&gt;&lt;attributes&gt;&lt;attribute attribute=""dcHt9acQAhW"" displayName=""Child health ID number""  value="""&amp;Data!F196&amp;"""/&gt;",""))</f>
        <v/>
      </c>
      <c r="G196" t="str">
        <f>IF(Data!C196&lt;&gt;"","",IF(Data!D196&lt;&gt;"","&lt;attribute attribute=""aR40kIqUVTV"" displayName=""Date of initiation into lifelong ART"" value="""&amp;Data!I196&amp;"""/&gt;&lt;attribute attribute=""Bv3XbmGMmrW"" displayName=""ART patient number""  value="""&amp;Data!D196&amp;"""/&gt;",""))</f>
        <v/>
      </c>
      <c r="H196" t="str">
        <f>IF(Data!H196="END","&lt;/attributes&gt;&lt;/trackedEntityInstance&gt;",IF(Data!B196="",IF(Data!H196&lt;&gt;"","&lt;/attributes&gt;&lt;relationships&gt;&lt;relationship&gt;&lt;relationshipName&gt;Mother to child&lt;/relationshipName&gt;&lt;relationshipType&gt;frS8ibCkbfN&lt;/relationshipType&gt;&lt;relationship&gt;"&amp; Data!H196 &amp; "&lt;/relationship&gt;&lt;from&gt;&lt;trackedEntityInstance trackedEntityInstance=""" &amp; Data!I196 &amp; """/&gt;&lt;/from&gt;&lt;to&gt;&lt;trackedEntityInstance trackedEntityInstance=""" &amp; Data!J196 &amp; """/&gt;&lt;/to&gt;&lt;/relationship&gt;&lt;/relationships&gt;&lt;/trackedEntityInstance&gt;",""),""))</f>
        <v/>
      </c>
    </row>
    <row r="197" spans="1:8" x14ac:dyDescent="0.3">
      <c r="A197" s="9" t="str">
        <f>IF(Data!A197&lt;&gt;"","&lt;trackedEntityInstance orgUnit="""&amp;VLOOKUP(Data!A197,Reference!$A$6:$B$7,2,FALSE)&amp;""" trackedEntityInstance="""&amp;Data!B197&amp;""" trackedEntityType="""&amp;VLOOKUP(Data!C197,Reference!$A$2:$C$3,3,FALSE)&amp;"""&gt;","")</f>
        <v/>
      </c>
      <c r="B197" t="str">
        <f>IF(Data!A197&lt;&gt;"","&lt;enrollments&gt;&lt;enrollment enrollment="""&amp;Data!E197&amp;""" orgUnit="""&amp; VLOOKUP(Data!D197,Reference!$A$6:$B$7,2,FALSE) &amp;""" program=""" &amp; VLOOKUP(Data!C197,Reference!$A$2:$C$3,2,FALSE) &amp; """&gt;&lt;enrollmentDate&gt;"&amp;Data!G197&amp;"&lt;/enrollmentDate&gt;&lt;incidentDate&gt;"&amp;Data!I197&amp;"&lt;/incidentDate&gt;&lt;status&gt;"&amp;Data!J197&amp;"&lt;/status&gt;&lt;events&gt;","")</f>
        <v/>
      </c>
      <c r="C197" t="str">
        <f>IF(Data!A197&lt;&gt;"","",IF(Data!B197&lt;&gt;"","&lt;event dueDate="""&amp;Data!B197&amp;""" event="""&amp;Data!C197&amp; IF(Data!D197="","",""" eventDate="""&amp;Data!D197) &amp;""" orgUnit="""&amp; VLOOKUP(Data!E197,Reference!$A$6:$B$7,2,FALSE) &amp;""" programStage="""&amp;VLOOKUP(Data!F197,Reference!$A$24:$B$31,2,FALSE)&amp;""" status="""&amp;Data!G197&amp;"""&gt;" &amp; IF(Data!H197="","","&lt;completedDate&gt;"&amp;Data!H197&amp;"&lt;/completedDate&gt;") &amp; IF(Data!B198&lt;&gt;"","&lt;/event&gt;",IF(Data!C198="","&lt;/event&gt;","")),""))</f>
        <v/>
      </c>
      <c r="D197" t="str">
        <f ca="1">IF(Data!A197&lt;&gt;"","",IF(Data!B197&lt;&gt;"","",IF(Data!C197&lt;&gt;"",IF(Data!B196&lt;&gt;"","&lt;dataValues&gt;","") &amp; "&lt;dataValue dataElement="""&amp;VLOOKUP(Data!C197,Reference!$A$10:$B$21,2,FALSE)&amp;""" value="""&amp;Data!D197&amp;"""/&gt;" &amp; IF(Data!C198="","&lt;/dataValues&gt;&lt;/event&gt;",IF(Data!B198&lt;&gt;"","&lt;/dataValues&gt;&lt;/event&gt;","")),"")))</f>
        <v>&lt;dataValue dataElement="BMXQVirGTM6" value="PNC1"/&gt;&lt;/dataValues&gt;&lt;/event&gt;</v>
      </c>
      <c r="E197" t="str">
        <f>IF(Data!C197&lt;&gt;"","",IF(Data!E197&lt;&gt;"","&lt;/events&gt;&lt;/enrollment&gt;&lt;/enrollments&gt;&lt;attributes&gt;&lt;attribute attribute=""xir1M6BCeKy"" displayName=""ANC ID number"" value="""&amp;Data!E197&amp;"""/&gt;",""))</f>
        <v/>
      </c>
      <c r="F197" t="str">
        <f>IF(Data!C197&lt;&gt;"","",IF(Data!F197&lt;&gt;"","&lt;/events&gt;&lt;/enrollment&gt;&lt;/enrollments&gt;&lt;attributes&gt;&lt;attribute attribute=""dcHt9acQAhW"" displayName=""Child health ID number""  value="""&amp;Data!F197&amp;"""/&gt;",""))</f>
        <v/>
      </c>
      <c r="G197" t="str">
        <f>IF(Data!C197&lt;&gt;"","",IF(Data!D197&lt;&gt;"","&lt;attribute attribute=""aR40kIqUVTV"" displayName=""Date of initiation into lifelong ART"" value="""&amp;Data!I197&amp;"""/&gt;&lt;attribute attribute=""Bv3XbmGMmrW"" displayName=""ART patient number""  value="""&amp;Data!D197&amp;"""/&gt;",""))</f>
        <v/>
      </c>
      <c r="H197" t="str">
        <f>IF(Data!H197="END","&lt;/attributes&gt;&lt;/trackedEntityInstance&gt;",IF(Data!B197="",IF(Data!H197&lt;&gt;"","&lt;/attributes&gt;&lt;relationships&gt;&lt;relationship&gt;&lt;relationshipName&gt;Mother to child&lt;/relationshipName&gt;&lt;relationshipType&gt;frS8ibCkbfN&lt;/relationshipType&gt;&lt;relationship&gt;"&amp; Data!H197 &amp; "&lt;/relationship&gt;&lt;from&gt;&lt;trackedEntityInstance trackedEntityInstance=""" &amp; Data!I197 &amp; """/&gt;&lt;/from&gt;&lt;to&gt;&lt;trackedEntityInstance trackedEntityInstance=""" &amp; Data!J197 &amp; """/&gt;&lt;/to&gt;&lt;/relationship&gt;&lt;/relationships&gt;&lt;/trackedEntityInstance&gt;",""),""))</f>
        <v/>
      </c>
    </row>
    <row r="198" spans="1:8" x14ac:dyDescent="0.3">
      <c r="A198" s="9" t="str">
        <f>IF(Data!A198&lt;&gt;"","&lt;trackedEntityInstance orgUnit="""&amp;VLOOKUP(Data!A198,Reference!$A$6:$B$7,2,FALSE)&amp;""" trackedEntityInstance="""&amp;Data!B198&amp;""" trackedEntityType="""&amp;VLOOKUP(Data!C198,Reference!$A$2:$C$3,3,FALSE)&amp;"""&gt;","")</f>
        <v/>
      </c>
      <c r="B198" t="str">
        <f>IF(Data!A198&lt;&gt;"","&lt;enrollments&gt;&lt;enrollment enrollment="""&amp;Data!E198&amp;""" orgUnit="""&amp; VLOOKUP(Data!D198,Reference!$A$6:$B$7,2,FALSE) &amp;""" program=""" &amp; VLOOKUP(Data!C198,Reference!$A$2:$C$3,2,FALSE) &amp; """&gt;&lt;enrollmentDate&gt;"&amp;Data!G198&amp;"&lt;/enrollmentDate&gt;&lt;incidentDate&gt;"&amp;Data!I198&amp;"&lt;/incidentDate&gt;&lt;status&gt;"&amp;Data!J198&amp;"&lt;/status&gt;&lt;events&gt;","")</f>
        <v/>
      </c>
      <c r="C198" t="str">
        <f ca="1">IF(Data!A198&lt;&gt;"","",IF(Data!B198&lt;&gt;"","&lt;event dueDate="""&amp;Data!B198&amp;""" event="""&amp;Data!C198&amp; IF(Data!D198="","",""" eventDate="""&amp;Data!D198) &amp;""" orgUnit="""&amp; VLOOKUP(Data!E198,Reference!$A$6:$B$7,2,FALSE) &amp;""" programStage="""&amp;VLOOKUP(Data!F198,Reference!$A$24:$B$31,2,FALSE)&amp;""" status="""&amp;Data!G198&amp;"""&gt;" &amp; IF(Data!H198="","","&lt;completedDate&gt;"&amp;Data!H198&amp;"&lt;/completedDate&gt;") &amp; IF(Data!B199&lt;&gt;"","&lt;/event&gt;",IF(Data!C199="","&lt;/event&gt;","")),""))</f>
        <v>&lt;event dueDate="2019-03-10" event="sZMSZptNgmz" eventDate="2019-03-10" orgUnit="DiszpKrYNg8" programStage="lHLDXFs3HTj" status="COMPLETED"&gt;&lt;completedDate&gt;2019-03-10&lt;/completedDate&gt;</v>
      </c>
      <c r="D198" t="str">
        <f ca="1">IF(Data!A198&lt;&gt;"","",IF(Data!B198&lt;&gt;"","",IF(Data!C198&lt;&gt;"",IF(Data!B197&lt;&gt;"","&lt;dataValues&gt;","") &amp; "&lt;dataValue dataElement="""&amp;VLOOKUP(Data!C198,Reference!$A$10:$B$21,2,FALSE)&amp;""" value="""&amp;Data!D198&amp;"""/&gt;" &amp; IF(Data!C199="","&lt;/dataValues&gt;&lt;/event&gt;",IF(Data!B199&lt;&gt;"","&lt;/dataValues&gt;&lt;/event&gt;","")),"")))</f>
        <v/>
      </c>
      <c r="E198" t="str">
        <f>IF(Data!C198&lt;&gt;"","",IF(Data!E198&lt;&gt;"","&lt;/events&gt;&lt;/enrollment&gt;&lt;/enrollments&gt;&lt;attributes&gt;&lt;attribute attribute=""xir1M6BCeKy"" displayName=""ANC ID number"" value="""&amp;Data!E198&amp;"""/&gt;",""))</f>
        <v/>
      </c>
      <c r="F198" t="str">
        <f>IF(Data!C198&lt;&gt;"","",IF(Data!F198&lt;&gt;"","&lt;/events&gt;&lt;/enrollment&gt;&lt;/enrollments&gt;&lt;attributes&gt;&lt;attribute attribute=""dcHt9acQAhW"" displayName=""Child health ID number""  value="""&amp;Data!F198&amp;"""/&gt;",""))</f>
        <v/>
      </c>
      <c r="G198" t="str">
        <f>IF(Data!C198&lt;&gt;"","",IF(Data!D198&lt;&gt;"","&lt;attribute attribute=""aR40kIqUVTV"" displayName=""Date of initiation into lifelong ART"" value="""&amp;Data!I198&amp;"""/&gt;&lt;attribute attribute=""Bv3XbmGMmrW"" displayName=""ART patient number""  value="""&amp;Data!D198&amp;"""/&gt;",""))</f>
        <v/>
      </c>
      <c r="H198" t="str">
        <f ca="1">IF(Data!H198="END","&lt;/attributes&gt;&lt;/trackedEntityInstance&gt;",IF(Data!B198="",IF(Data!H198&lt;&gt;"","&lt;/attributes&gt;&lt;relationships&gt;&lt;relationship&gt;&lt;relationshipName&gt;Mother to child&lt;/relationshipName&gt;&lt;relationshipType&gt;frS8ibCkbfN&lt;/relationshipType&gt;&lt;relationship&gt;"&amp; Data!H198 &amp; "&lt;/relationship&gt;&lt;from&gt;&lt;trackedEntityInstance trackedEntityInstance=""" &amp; Data!I198 &amp; """/&gt;&lt;/from&gt;&lt;to&gt;&lt;trackedEntityInstance trackedEntityInstance=""" &amp; Data!J198 &amp; """/&gt;&lt;/to&gt;&lt;/relationship&gt;&lt;/relationships&gt;&lt;/trackedEntityInstance&gt;",""),""))</f>
        <v/>
      </c>
    </row>
    <row r="199" spans="1:8" x14ac:dyDescent="0.3">
      <c r="A199" s="9" t="str">
        <f>IF(Data!A199&lt;&gt;"","&lt;trackedEntityInstance orgUnit="""&amp;VLOOKUP(Data!A199,Reference!$A$6:$B$7,2,FALSE)&amp;""" trackedEntityInstance="""&amp;Data!B199&amp;""" trackedEntityType="""&amp;VLOOKUP(Data!C199,Reference!$A$2:$C$3,3,FALSE)&amp;"""&gt;","")</f>
        <v/>
      </c>
      <c r="B199" t="str">
        <f>IF(Data!A199&lt;&gt;"","&lt;enrollments&gt;&lt;enrollment enrollment="""&amp;Data!E199&amp;""" orgUnit="""&amp; VLOOKUP(Data!D199,Reference!$A$6:$B$7,2,FALSE) &amp;""" program=""" &amp; VLOOKUP(Data!C199,Reference!$A$2:$C$3,2,FALSE) &amp; """&gt;&lt;enrollmentDate&gt;"&amp;Data!G199&amp;"&lt;/enrollmentDate&gt;&lt;incidentDate&gt;"&amp;Data!I199&amp;"&lt;/incidentDate&gt;&lt;status&gt;"&amp;Data!J199&amp;"&lt;/status&gt;&lt;events&gt;","")</f>
        <v/>
      </c>
      <c r="C199" t="str">
        <f>IF(Data!A199&lt;&gt;"","",IF(Data!B199&lt;&gt;"","&lt;event dueDate="""&amp;Data!B199&amp;""" event="""&amp;Data!C199&amp; IF(Data!D199="","",""" eventDate="""&amp;Data!D199) &amp;""" orgUnit="""&amp; VLOOKUP(Data!E199,Reference!$A$6:$B$7,2,FALSE) &amp;""" programStage="""&amp;VLOOKUP(Data!F199,Reference!$A$24:$B$31,2,FALSE)&amp;""" status="""&amp;Data!G199&amp;"""&gt;" &amp; IF(Data!H199="","","&lt;completedDate&gt;"&amp;Data!H199&amp;"&lt;/completedDate&gt;") &amp; IF(Data!B200&lt;&gt;"","&lt;/event&gt;",IF(Data!C200="","&lt;/event&gt;","")),""))</f>
        <v/>
      </c>
      <c r="D199" t="str">
        <f ca="1">IF(Data!A199&lt;&gt;"","",IF(Data!B199&lt;&gt;"","",IF(Data!C199&lt;&gt;"",IF(Data!B198&lt;&gt;"","&lt;dataValues&gt;","") &amp; "&lt;dataValue dataElement="""&amp;VLOOKUP(Data!C199,Reference!$A$10:$B$21,2,FALSE)&amp;""" value="""&amp;Data!D199&amp;"""/&gt;" &amp; IF(Data!C200="","&lt;/dataValues&gt;&lt;/event&gt;",IF(Data!B200&lt;&gt;"","&lt;/dataValues&gt;&lt;/event&gt;","")),"")))</f>
        <v>&lt;dataValues&gt;&lt;dataValue dataElement="BMXQVirGTM6" value="PNC2"/&gt;</v>
      </c>
      <c r="E199" t="str">
        <f>IF(Data!C199&lt;&gt;"","",IF(Data!E199&lt;&gt;"","&lt;/events&gt;&lt;/enrollment&gt;&lt;/enrollments&gt;&lt;attributes&gt;&lt;attribute attribute=""xir1M6BCeKy"" displayName=""ANC ID number"" value="""&amp;Data!E199&amp;"""/&gt;",""))</f>
        <v/>
      </c>
      <c r="F199" t="str">
        <f>IF(Data!C199&lt;&gt;"","",IF(Data!F199&lt;&gt;"","&lt;/events&gt;&lt;/enrollment&gt;&lt;/enrollments&gt;&lt;attributes&gt;&lt;attribute attribute=""dcHt9acQAhW"" displayName=""Child health ID number""  value="""&amp;Data!F199&amp;"""/&gt;",""))</f>
        <v/>
      </c>
      <c r="G199" t="str">
        <f>IF(Data!C199&lt;&gt;"","",IF(Data!D199&lt;&gt;"","&lt;attribute attribute=""aR40kIqUVTV"" displayName=""Date of initiation into lifelong ART"" value="""&amp;Data!I199&amp;"""/&gt;&lt;attribute attribute=""Bv3XbmGMmrW"" displayName=""ART patient number""  value="""&amp;Data!D199&amp;"""/&gt;",""))</f>
        <v/>
      </c>
      <c r="H199" t="str">
        <f>IF(Data!H199="END","&lt;/attributes&gt;&lt;/trackedEntityInstance&gt;",IF(Data!B199="",IF(Data!H199&lt;&gt;"","&lt;/attributes&gt;&lt;relationships&gt;&lt;relationship&gt;&lt;relationshipName&gt;Mother to child&lt;/relationshipName&gt;&lt;relationshipType&gt;frS8ibCkbfN&lt;/relationshipType&gt;&lt;relationship&gt;"&amp; Data!H199 &amp; "&lt;/relationship&gt;&lt;from&gt;&lt;trackedEntityInstance trackedEntityInstance=""" &amp; Data!I199 &amp; """/&gt;&lt;/from&gt;&lt;to&gt;&lt;trackedEntityInstance trackedEntityInstance=""" &amp; Data!J199 &amp; """/&gt;&lt;/to&gt;&lt;/relationship&gt;&lt;/relationships&gt;&lt;/trackedEntityInstance&gt;",""),""))</f>
        <v/>
      </c>
    </row>
    <row r="200" spans="1:8" x14ac:dyDescent="0.3">
      <c r="A200" s="9" t="str">
        <f>IF(Data!A200&lt;&gt;"","&lt;trackedEntityInstance orgUnit="""&amp;VLOOKUP(Data!A200,Reference!$A$6:$B$7,2,FALSE)&amp;""" trackedEntityInstance="""&amp;Data!B200&amp;""" trackedEntityType="""&amp;VLOOKUP(Data!C200,Reference!$A$2:$C$3,3,FALSE)&amp;"""&gt;","")</f>
        <v/>
      </c>
      <c r="B200" t="str">
        <f>IF(Data!A200&lt;&gt;"","&lt;enrollments&gt;&lt;enrollment enrollment="""&amp;Data!E200&amp;""" orgUnit="""&amp; VLOOKUP(Data!D200,Reference!$A$6:$B$7,2,FALSE) &amp;""" program=""" &amp; VLOOKUP(Data!C200,Reference!$A$2:$C$3,2,FALSE) &amp; """&gt;&lt;enrollmentDate&gt;"&amp;Data!G200&amp;"&lt;/enrollmentDate&gt;&lt;incidentDate&gt;"&amp;Data!I200&amp;"&lt;/incidentDate&gt;&lt;status&gt;"&amp;Data!J200&amp;"&lt;/status&gt;&lt;events&gt;","")</f>
        <v/>
      </c>
      <c r="C200" t="str">
        <f>IF(Data!A200&lt;&gt;"","",IF(Data!B200&lt;&gt;"","&lt;event dueDate="""&amp;Data!B200&amp;""" event="""&amp;Data!C200&amp; IF(Data!D200="","",""" eventDate="""&amp;Data!D200) &amp;""" orgUnit="""&amp; VLOOKUP(Data!E200,Reference!$A$6:$B$7,2,FALSE) &amp;""" programStage="""&amp;VLOOKUP(Data!F200,Reference!$A$24:$B$31,2,FALSE)&amp;""" status="""&amp;Data!G200&amp;"""&gt;" &amp; IF(Data!H200="","","&lt;completedDate&gt;"&amp;Data!H200&amp;"&lt;/completedDate&gt;") &amp; IF(Data!B201&lt;&gt;"","&lt;/event&gt;",IF(Data!C201="","&lt;/event&gt;","")),""))</f>
        <v/>
      </c>
      <c r="D200" t="str">
        <f ca="1">IF(Data!A200&lt;&gt;"","",IF(Data!B200&lt;&gt;"","",IF(Data!C200&lt;&gt;"",IF(Data!B199&lt;&gt;"","&lt;dataValues&gt;","") &amp; "&lt;dataValue dataElement="""&amp;VLOOKUP(Data!C200,Reference!$A$10:$B$21,2,FALSE)&amp;""" value="""&amp;Data!D200&amp;"""/&gt;" &amp; IF(Data!C201="","&lt;/dataValues&gt;&lt;/event&gt;",IF(Data!B201&lt;&gt;"","&lt;/dataValues&gt;&lt;/event&gt;","")),"")))</f>
        <v>&lt;dataValue dataElement="Jr8zgBCEbtp" value="1"/&gt;&lt;/dataValues&gt;&lt;/event&gt;</v>
      </c>
      <c r="E200" t="str">
        <f>IF(Data!C200&lt;&gt;"","",IF(Data!E200&lt;&gt;"","&lt;/events&gt;&lt;/enrollment&gt;&lt;/enrollments&gt;&lt;attributes&gt;&lt;attribute attribute=""xir1M6BCeKy"" displayName=""ANC ID number"" value="""&amp;Data!E200&amp;"""/&gt;",""))</f>
        <v/>
      </c>
      <c r="F200" t="str">
        <f>IF(Data!C200&lt;&gt;"","",IF(Data!F200&lt;&gt;"","&lt;/events&gt;&lt;/enrollment&gt;&lt;/enrollments&gt;&lt;attributes&gt;&lt;attribute attribute=""dcHt9acQAhW"" displayName=""Child health ID number""  value="""&amp;Data!F200&amp;"""/&gt;",""))</f>
        <v/>
      </c>
      <c r="G200" t="str">
        <f>IF(Data!C200&lt;&gt;"","",IF(Data!D200&lt;&gt;"","&lt;attribute attribute=""aR40kIqUVTV"" displayName=""Date of initiation into lifelong ART"" value="""&amp;Data!I200&amp;"""/&gt;&lt;attribute attribute=""Bv3XbmGMmrW"" displayName=""ART patient number""  value="""&amp;Data!D200&amp;"""/&gt;",""))</f>
        <v/>
      </c>
      <c r="H200" t="str">
        <f>IF(Data!H200="END","&lt;/attributes&gt;&lt;/trackedEntityInstance&gt;",IF(Data!B200="",IF(Data!H200&lt;&gt;"","&lt;/attributes&gt;&lt;relationships&gt;&lt;relationship&gt;&lt;relationshipName&gt;Mother to child&lt;/relationshipName&gt;&lt;relationshipType&gt;frS8ibCkbfN&lt;/relationshipType&gt;&lt;relationship&gt;"&amp; Data!H200 &amp; "&lt;/relationship&gt;&lt;from&gt;&lt;trackedEntityInstance trackedEntityInstance=""" &amp; Data!I200 &amp; """/&gt;&lt;/from&gt;&lt;to&gt;&lt;trackedEntityInstance trackedEntityInstance=""" &amp; Data!J200 &amp; """/&gt;&lt;/to&gt;&lt;/relationship&gt;&lt;/relationships&gt;&lt;/trackedEntityInstance&gt;",""),""))</f>
        <v/>
      </c>
    </row>
    <row r="201" spans="1:8" x14ac:dyDescent="0.3">
      <c r="A201" s="9" t="str">
        <f>IF(Data!A201&lt;&gt;"","&lt;trackedEntityInstance orgUnit="""&amp;VLOOKUP(Data!A201,Reference!$A$6:$B$7,2,FALSE)&amp;""" trackedEntityInstance="""&amp;Data!B201&amp;""" trackedEntityType="""&amp;VLOOKUP(Data!C201,Reference!$A$2:$C$3,3,FALSE)&amp;"""&gt;","")</f>
        <v/>
      </c>
      <c r="B201" t="str">
        <f>IF(Data!A201&lt;&gt;"","&lt;enrollments&gt;&lt;enrollment enrollment="""&amp;Data!E201&amp;""" orgUnit="""&amp; VLOOKUP(Data!D201,Reference!$A$6:$B$7,2,FALSE) &amp;""" program=""" &amp; VLOOKUP(Data!C201,Reference!$A$2:$C$3,2,FALSE) &amp; """&gt;&lt;enrollmentDate&gt;"&amp;Data!G201&amp;"&lt;/enrollmentDate&gt;&lt;incidentDate&gt;"&amp;Data!I201&amp;"&lt;/incidentDate&gt;&lt;status&gt;"&amp;Data!J201&amp;"&lt;/status&gt;&lt;events&gt;","")</f>
        <v/>
      </c>
      <c r="C201" t="str">
        <f ca="1">IF(Data!A201&lt;&gt;"","",IF(Data!B201&lt;&gt;"","&lt;event dueDate="""&amp;Data!B201&amp;""" event="""&amp;Data!C201&amp; IF(Data!D201="","",""" eventDate="""&amp;Data!D201) &amp;""" orgUnit="""&amp; VLOOKUP(Data!E201,Reference!$A$6:$B$7,2,FALSE) &amp;""" programStage="""&amp;VLOOKUP(Data!F201,Reference!$A$24:$B$31,2,FALSE)&amp;""" status="""&amp;Data!G201&amp;"""&gt;" &amp; IF(Data!H201="","","&lt;completedDate&gt;"&amp;Data!H201&amp;"&lt;/completedDate&gt;") &amp; IF(Data!B202&lt;&gt;"","&lt;/event&gt;",IF(Data!C202="","&lt;/event&gt;","")),""))</f>
        <v>&lt;event dueDate="2019-09-27" event="UujZWMALKCW" eventDate="2019-04-17" orgUnit="DiszpKrYNg8" programStage="lHLDXFs3HTj" status="COMPLETED"&gt;&lt;completedDate&gt;2019-04-17&lt;/completedDate&gt;</v>
      </c>
      <c r="D201" t="str">
        <f ca="1">IF(Data!A201&lt;&gt;"","",IF(Data!B201&lt;&gt;"","",IF(Data!C201&lt;&gt;"",IF(Data!B200&lt;&gt;"","&lt;dataValues&gt;","") &amp; "&lt;dataValue dataElement="""&amp;VLOOKUP(Data!C201,Reference!$A$10:$B$21,2,FALSE)&amp;""" value="""&amp;Data!D201&amp;"""/&gt;" &amp; IF(Data!C202="","&lt;/dataValues&gt;&lt;/event&gt;",IF(Data!B202&lt;&gt;"","&lt;/dataValues&gt;&lt;/event&gt;","")),"")))</f>
        <v/>
      </c>
      <c r="E201" t="str">
        <f>IF(Data!C201&lt;&gt;"","",IF(Data!E201&lt;&gt;"","&lt;/events&gt;&lt;/enrollment&gt;&lt;/enrollments&gt;&lt;attributes&gt;&lt;attribute attribute=""xir1M6BCeKy"" displayName=""ANC ID number"" value="""&amp;Data!E201&amp;"""/&gt;",""))</f>
        <v/>
      </c>
      <c r="F201" t="str">
        <f>IF(Data!C201&lt;&gt;"","",IF(Data!F201&lt;&gt;"","&lt;/events&gt;&lt;/enrollment&gt;&lt;/enrollments&gt;&lt;attributes&gt;&lt;attribute attribute=""dcHt9acQAhW"" displayName=""Child health ID number""  value="""&amp;Data!F201&amp;"""/&gt;",""))</f>
        <v/>
      </c>
      <c r="G201" t="str">
        <f>IF(Data!C201&lt;&gt;"","",IF(Data!D201&lt;&gt;"","&lt;attribute attribute=""aR40kIqUVTV"" displayName=""Date of initiation into lifelong ART"" value="""&amp;Data!I201&amp;"""/&gt;&lt;attribute attribute=""Bv3XbmGMmrW"" displayName=""ART patient number""  value="""&amp;Data!D201&amp;"""/&gt;",""))</f>
        <v/>
      </c>
      <c r="H201" t="str">
        <f ca="1">IF(Data!H201="END","&lt;/attributes&gt;&lt;/trackedEntityInstance&gt;",IF(Data!B201="",IF(Data!H201&lt;&gt;"","&lt;/attributes&gt;&lt;relationships&gt;&lt;relationship&gt;&lt;relationshipName&gt;Mother to child&lt;/relationshipName&gt;&lt;relationshipType&gt;frS8ibCkbfN&lt;/relationshipType&gt;&lt;relationship&gt;"&amp; Data!H201 &amp; "&lt;/relationship&gt;&lt;from&gt;&lt;trackedEntityInstance trackedEntityInstance=""" &amp; Data!I201 &amp; """/&gt;&lt;/from&gt;&lt;to&gt;&lt;trackedEntityInstance trackedEntityInstance=""" &amp; Data!J201 &amp; """/&gt;&lt;/to&gt;&lt;/relationship&gt;&lt;/relationships&gt;&lt;/trackedEntityInstance&gt;",""),""))</f>
        <v/>
      </c>
    </row>
    <row r="202" spans="1:8" x14ac:dyDescent="0.3">
      <c r="A202" s="9" t="str">
        <f>IF(Data!A202&lt;&gt;"","&lt;trackedEntityInstance orgUnit="""&amp;VLOOKUP(Data!A202,Reference!$A$6:$B$7,2,FALSE)&amp;""" trackedEntityInstance="""&amp;Data!B202&amp;""" trackedEntityType="""&amp;VLOOKUP(Data!C202,Reference!$A$2:$C$3,3,FALSE)&amp;"""&gt;","")</f>
        <v/>
      </c>
      <c r="B202" t="str">
        <f>IF(Data!A202&lt;&gt;"","&lt;enrollments&gt;&lt;enrollment enrollment="""&amp;Data!E202&amp;""" orgUnit="""&amp; VLOOKUP(Data!D202,Reference!$A$6:$B$7,2,FALSE) &amp;""" program=""" &amp; VLOOKUP(Data!C202,Reference!$A$2:$C$3,2,FALSE) &amp; """&gt;&lt;enrollmentDate&gt;"&amp;Data!G202&amp;"&lt;/enrollmentDate&gt;&lt;incidentDate&gt;"&amp;Data!I202&amp;"&lt;/incidentDate&gt;&lt;status&gt;"&amp;Data!J202&amp;"&lt;/status&gt;&lt;events&gt;","")</f>
        <v/>
      </c>
      <c r="C202" t="str">
        <f>IF(Data!A202&lt;&gt;"","",IF(Data!B202&lt;&gt;"","&lt;event dueDate="""&amp;Data!B202&amp;""" event="""&amp;Data!C202&amp; IF(Data!D202="","",""" eventDate="""&amp;Data!D202) &amp;""" orgUnit="""&amp; VLOOKUP(Data!E202,Reference!$A$6:$B$7,2,FALSE) &amp;""" programStage="""&amp;VLOOKUP(Data!F202,Reference!$A$24:$B$31,2,FALSE)&amp;""" status="""&amp;Data!G202&amp;"""&gt;" &amp; IF(Data!H202="","","&lt;completedDate&gt;"&amp;Data!H202&amp;"&lt;/completedDate&gt;") &amp; IF(Data!B203&lt;&gt;"","&lt;/event&gt;",IF(Data!C203="","&lt;/event&gt;","")),""))</f>
        <v/>
      </c>
      <c r="D202" t="str">
        <f ca="1">IF(Data!A202&lt;&gt;"","",IF(Data!B202&lt;&gt;"","",IF(Data!C202&lt;&gt;"",IF(Data!B201&lt;&gt;"","&lt;dataValues&gt;","") &amp; "&lt;dataValue dataElement="""&amp;VLOOKUP(Data!C202,Reference!$A$10:$B$21,2,FALSE)&amp;""" value="""&amp;Data!D202&amp;"""/&gt;" &amp; IF(Data!C203="","&lt;/dataValues&gt;&lt;/event&gt;",IF(Data!B203&lt;&gt;"","&lt;/dataValues&gt;&lt;/event&gt;","")),"")))</f>
        <v>&lt;dataValues&gt;&lt;dataValue dataElement="BMXQVirGTM6" value="PNC3"/&gt;</v>
      </c>
      <c r="E202" t="str">
        <f>IF(Data!C202&lt;&gt;"","",IF(Data!E202&lt;&gt;"","&lt;/events&gt;&lt;/enrollment&gt;&lt;/enrollments&gt;&lt;attributes&gt;&lt;attribute attribute=""xir1M6BCeKy"" displayName=""ANC ID number"" value="""&amp;Data!E202&amp;"""/&gt;",""))</f>
        <v/>
      </c>
      <c r="F202" t="str">
        <f>IF(Data!C202&lt;&gt;"","",IF(Data!F202&lt;&gt;"","&lt;/events&gt;&lt;/enrollment&gt;&lt;/enrollments&gt;&lt;attributes&gt;&lt;attribute attribute=""dcHt9acQAhW"" displayName=""Child health ID number""  value="""&amp;Data!F202&amp;"""/&gt;",""))</f>
        <v/>
      </c>
      <c r="G202" t="str">
        <f>IF(Data!C202&lt;&gt;"","",IF(Data!D202&lt;&gt;"","&lt;attribute attribute=""aR40kIqUVTV"" displayName=""Date of initiation into lifelong ART"" value="""&amp;Data!I202&amp;"""/&gt;&lt;attribute attribute=""Bv3XbmGMmrW"" displayName=""ART patient number""  value="""&amp;Data!D202&amp;"""/&gt;",""))</f>
        <v/>
      </c>
      <c r="H202" t="str">
        <f>IF(Data!H202="END","&lt;/attributes&gt;&lt;/trackedEntityInstance&gt;",IF(Data!B202="",IF(Data!H202&lt;&gt;"","&lt;/attributes&gt;&lt;relationships&gt;&lt;relationship&gt;&lt;relationshipName&gt;Mother to child&lt;/relationshipName&gt;&lt;relationshipType&gt;frS8ibCkbfN&lt;/relationshipType&gt;&lt;relationship&gt;"&amp; Data!H202 &amp; "&lt;/relationship&gt;&lt;from&gt;&lt;trackedEntityInstance trackedEntityInstance=""" &amp; Data!I202 &amp; """/&gt;&lt;/from&gt;&lt;to&gt;&lt;trackedEntityInstance trackedEntityInstance=""" &amp; Data!J202 &amp; """/&gt;&lt;/to&gt;&lt;/relationship&gt;&lt;/relationships&gt;&lt;/trackedEntityInstance&gt;",""),""))</f>
        <v/>
      </c>
    </row>
    <row r="203" spans="1:8" x14ac:dyDescent="0.3">
      <c r="A203" s="9" t="str">
        <f>IF(Data!A203&lt;&gt;"","&lt;trackedEntityInstance orgUnit="""&amp;VLOOKUP(Data!A203,Reference!$A$6:$B$7,2,FALSE)&amp;""" trackedEntityInstance="""&amp;Data!B203&amp;""" trackedEntityType="""&amp;VLOOKUP(Data!C203,Reference!$A$2:$C$3,3,FALSE)&amp;"""&gt;","")</f>
        <v/>
      </c>
      <c r="B203" t="str">
        <f>IF(Data!A203&lt;&gt;"","&lt;enrollments&gt;&lt;enrollment enrollment="""&amp;Data!E203&amp;""" orgUnit="""&amp; VLOOKUP(Data!D203,Reference!$A$6:$B$7,2,FALSE) &amp;""" program=""" &amp; VLOOKUP(Data!C203,Reference!$A$2:$C$3,2,FALSE) &amp; """&gt;&lt;enrollmentDate&gt;"&amp;Data!G203&amp;"&lt;/enrollmentDate&gt;&lt;incidentDate&gt;"&amp;Data!I203&amp;"&lt;/incidentDate&gt;&lt;status&gt;"&amp;Data!J203&amp;"&lt;/status&gt;&lt;events&gt;","")</f>
        <v/>
      </c>
      <c r="C203" t="str">
        <f>IF(Data!A203&lt;&gt;"","",IF(Data!B203&lt;&gt;"","&lt;event dueDate="""&amp;Data!B203&amp;""" event="""&amp;Data!C203&amp; IF(Data!D203="","",""" eventDate="""&amp;Data!D203) &amp;""" orgUnit="""&amp; VLOOKUP(Data!E203,Reference!$A$6:$B$7,2,FALSE) &amp;""" programStage="""&amp;VLOOKUP(Data!F203,Reference!$A$24:$B$31,2,FALSE)&amp;""" status="""&amp;Data!G203&amp;"""&gt;" &amp; IF(Data!H203="","","&lt;completedDate&gt;"&amp;Data!H203&amp;"&lt;/completedDate&gt;") &amp; IF(Data!B204&lt;&gt;"","&lt;/event&gt;",IF(Data!C204="","&lt;/event&gt;","")),""))</f>
        <v/>
      </c>
      <c r="D203" t="str">
        <f ca="1">IF(Data!A203&lt;&gt;"","",IF(Data!B203&lt;&gt;"","",IF(Data!C203&lt;&gt;"",IF(Data!B202&lt;&gt;"","&lt;dataValues&gt;","") &amp; "&lt;dataValue dataElement="""&amp;VLOOKUP(Data!C203,Reference!$A$10:$B$21,2,FALSE)&amp;""" value="""&amp;Data!D203&amp;"""/&gt;" &amp; IF(Data!C204="","&lt;/dataValues&gt;&lt;/event&gt;",IF(Data!B204&lt;&gt;"","&lt;/dataValues&gt;&lt;/event&gt;","")),"")))</f>
        <v>&lt;dataValue dataElement="Jr8zgBCEbtp" value="1"/&gt;&lt;/dataValues&gt;&lt;/event&gt;</v>
      </c>
      <c r="E203" t="str">
        <f>IF(Data!C203&lt;&gt;"","",IF(Data!E203&lt;&gt;"","&lt;/events&gt;&lt;/enrollment&gt;&lt;/enrollments&gt;&lt;attributes&gt;&lt;attribute attribute=""xir1M6BCeKy"" displayName=""ANC ID number"" value="""&amp;Data!E203&amp;"""/&gt;",""))</f>
        <v/>
      </c>
      <c r="F203" t="str">
        <f>IF(Data!C203&lt;&gt;"","",IF(Data!F203&lt;&gt;"","&lt;/events&gt;&lt;/enrollment&gt;&lt;/enrollments&gt;&lt;attributes&gt;&lt;attribute attribute=""dcHt9acQAhW"" displayName=""Child health ID number""  value="""&amp;Data!F203&amp;"""/&gt;",""))</f>
        <v/>
      </c>
      <c r="G203" t="str">
        <f>IF(Data!C203&lt;&gt;"","",IF(Data!D203&lt;&gt;"","&lt;attribute attribute=""aR40kIqUVTV"" displayName=""Date of initiation into lifelong ART"" value="""&amp;Data!I203&amp;"""/&gt;&lt;attribute attribute=""Bv3XbmGMmrW"" displayName=""ART patient number""  value="""&amp;Data!D203&amp;"""/&gt;",""))</f>
        <v/>
      </c>
      <c r="H203" t="str">
        <f>IF(Data!H203="END","&lt;/attributes&gt;&lt;/trackedEntityInstance&gt;",IF(Data!B203="",IF(Data!H203&lt;&gt;"","&lt;/attributes&gt;&lt;relationships&gt;&lt;relationship&gt;&lt;relationshipName&gt;Mother to child&lt;/relationshipName&gt;&lt;relationshipType&gt;frS8ibCkbfN&lt;/relationshipType&gt;&lt;relationship&gt;"&amp; Data!H203 &amp; "&lt;/relationship&gt;&lt;from&gt;&lt;trackedEntityInstance trackedEntityInstance=""" &amp; Data!I203 &amp; """/&gt;&lt;/from&gt;&lt;to&gt;&lt;trackedEntityInstance trackedEntityInstance=""" &amp; Data!J203 &amp; """/&gt;&lt;/to&gt;&lt;/relationship&gt;&lt;/relationships&gt;&lt;/trackedEntityInstance&gt;",""),""))</f>
        <v/>
      </c>
    </row>
    <row r="204" spans="1:8" x14ac:dyDescent="0.3">
      <c r="A204" s="9" t="str">
        <f>IF(Data!A204&lt;&gt;"","&lt;trackedEntityInstance orgUnit="""&amp;VLOOKUP(Data!A204,Reference!$A$6:$B$7,2,FALSE)&amp;""" trackedEntityInstance="""&amp;Data!B204&amp;""" trackedEntityType="""&amp;VLOOKUP(Data!C204,Reference!$A$2:$C$3,3,FALSE)&amp;"""&gt;","")</f>
        <v/>
      </c>
      <c r="B204" t="str">
        <f>IF(Data!A204&lt;&gt;"","&lt;enrollments&gt;&lt;enrollment enrollment="""&amp;Data!E204&amp;""" orgUnit="""&amp; VLOOKUP(Data!D204,Reference!$A$6:$B$7,2,FALSE) &amp;""" program=""" &amp; VLOOKUP(Data!C204,Reference!$A$2:$C$3,2,FALSE) &amp; """&gt;&lt;enrollmentDate&gt;"&amp;Data!G204&amp;"&lt;/enrollmentDate&gt;&lt;incidentDate&gt;"&amp;Data!I204&amp;"&lt;/incidentDate&gt;&lt;status&gt;"&amp;Data!J204&amp;"&lt;/status&gt;&lt;events&gt;","")</f>
        <v/>
      </c>
      <c r="C204" t="str">
        <f ca="1">IF(Data!A204&lt;&gt;"","",IF(Data!B204&lt;&gt;"","&lt;event dueDate="""&amp;Data!B204&amp;""" event="""&amp;Data!C204&amp; IF(Data!D204="","",""" eventDate="""&amp;Data!D204) &amp;""" orgUnit="""&amp; VLOOKUP(Data!E204,Reference!$A$6:$B$7,2,FALSE) &amp;""" programStage="""&amp;VLOOKUP(Data!F204,Reference!$A$24:$B$31,2,FALSE)&amp;""" status="""&amp;Data!G204&amp;"""&gt;" &amp; IF(Data!H204="","","&lt;completedDate&gt;"&amp;Data!H204&amp;"&lt;/completedDate&gt;") &amp; IF(Data!B205&lt;&gt;"","&lt;/event&gt;",IF(Data!C205="","&lt;/event&gt;","")),""))</f>
        <v>&lt;event dueDate="2019-05-17" event="ficqJ5dzGHr" eventDate="2019-07-23" orgUnit="DiszpKrYNg8" programStage="lHLDXFs3HTj" status="COMPLETED"&gt;&lt;completedDate&gt;2019-07-23&lt;/completedDate&gt;</v>
      </c>
      <c r="D204" t="str">
        <f ca="1">IF(Data!A204&lt;&gt;"","",IF(Data!B204&lt;&gt;"","",IF(Data!C204&lt;&gt;"",IF(Data!B203&lt;&gt;"","&lt;dataValues&gt;","") &amp; "&lt;dataValue dataElement="""&amp;VLOOKUP(Data!C204,Reference!$A$10:$B$21,2,FALSE)&amp;""" value="""&amp;Data!D204&amp;"""/&gt;" &amp; IF(Data!C205="","&lt;/dataValues&gt;&lt;/event&gt;",IF(Data!B205&lt;&gt;"","&lt;/dataValues&gt;&lt;/event&gt;","")),"")))</f>
        <v/>
      </c>
      <c r="E204" t="str">
        <f>IF(Data!C204&lt;&gt;"","",IF(Data!E204&lt;&gt;"","&lt;/events&gt;&lt;/enrollment&gt;&lt;/enrollments&gt;&lt;attributes&gt;&lt;attribute attribute=""xir1M6BCeKy"" displayName=""ANC ID number"" value="""&amp;Data!E204&amp;"""/&gt;",""))</f>
        <v/>
      </c>
      <c r="F204" t="str">
        <f>IF(Data!C204&lt;&gt;"","",IF(Data!F204&lt;&gt;"","&lt;/events&gt;&lt;/enrollment&gt;&lt;/enrollments&gt;&lt;attributes&gt;&lt;attribute attribute=""dcHt9acQAhW"" displayName=""Child health ID number""  value="""&amp;Data!F204&amp;"""/&gt;",""))</f>
        <v/>
      </c>
      <c r="G204" t="str">
        <f>IF(Data!C204&lt;&gt;"","",IF(Data!D204&lt;&gt;"","&lt;attribute attribute=""aR40kIqUVTV"" displayName=""Date of initiation into lifelong ART"" value="""&amp;Data!I204&amp;"""/&gt;&lt;attribute attribute=""Bv3XbmGMmrW"" displayName=""ART patient number""  value="""&amp;Data!D204&amp;"""/&gt;",""))</f>
        <v/>
      </c>
      <c r="H204" t="str">
        <f ca="1">IF(Data!H204="END","&lt;/attributes&gt;&lt;/trackedEntityInstance&gt;",IF(Data!B204="",IF(Data!H204&lt;&gt;"","&lt;/attributes&gt;&lt;relationships&gt;&lt;relationship&gt;&lt;relationshipName&gt;Mother to child&lt;/relationshipName&gt;&lt;relationshipType&gt;frS8ibCkbfN&lt;/relationshipType&gt;&lt;relationship&gt;"&amp; Data!H204 &amp; "&lt;/relationship&gt;&lt;from&gt;&lt;trackedEntityInstance trackedEntityInstance=""" &amp; Data!I204 &amp; """/&gt;&lt;/from&gt;&lt;to&gt;&lt;trackedEntityInstance trackedEntityInstance=""" &amp; Data!J204 &amp; """/&gt;&lt;/to&gt;&lt;/relationship&gt;&lt;/relationships&gt;&lt;/trackedEntityInstance&gt;",""),""))</f>
        <v/>
      </c>
    </row>
    <row r="205" spans="1:8" x14ac:dyDescent="0.3">
      <c r="A205" s="9" t="str">
        <f>IF(Data!A205&lt;&gt;"","&lt;trackedEntityInstance orgUnit="""&amp;VLOOKUP(Data!A205,Reference!$A$6:$B$7,2,FALSE)&amp;""" trackedEntityInstance="""&amp;Data!B205&amp;""" trackedEntityType="""&amp;VLOOKUP(Data!C205,Reference!$A$2:$C$3,3,FALSE)&amp;"""&gt;","")</f>
        <v/>
      </c>
      <c r="B205" t="str">
        <f>IF(Data!A205&lt;&gt;"","&lt;enrollments&gt;&lt;enrollment enrollment="""&amp;Data!E205&amp;""" orgUnit="""&amp; VLOOKUP(Data!D205,Reference!$A$6:$B$7,2,FALSE) &amp;""" program=""" &amp; VLOOKUP(Data!C205,Reference!$A$2:$C$3,2,FALSE) &amp; """&gt;&lt;enrollmentDate&gt;"&amp;Data!G205&amp;"&lt;/enrollmentDate&gt;&lt;incidentDate&gt;"&amp;Data!I205&amp;"&lt;/incidentDate&gt;&lt;status&gt;"&amp;Data!J205&amp;"&lt;/status&gt;&lt;events&gt;","")</f>
        <v/>
      </c>
      <c r="C205" t="str">
        <f>IF(Data!A205&lt;&gt;"","",IF(Data!B205&lt;&gt;"","&lt;event dueDate="""&amp;Data!B205&amp;""" event="""&amp;Data!C205&amp; IF(Data!D205="","",""" eventDate="""&amp;Data!D205) &amp;""" orgUnit="""&amp; VLOOKUP(Data!E205,Reference!$A$6:$B$7,2,FALSE) &amp;""" programStage="""&amp;VLOOKUP(Data!F205,Reference!$A$24:$B$31,2,FALSE)&amp;""" status="""&amp;Data!G205&amp;"""&gt;" &amp; IF(Data!H205="","","&lt;completedDate&gt;"&amp;Data!H205&amp;"&lt;/completedDate&gt;") &amp; IF(Data!B206&lt;&gt;"","&lt;/event&gt;",IF(Data!C206="","&lt;/event&gt;","")),""))</f>
        <v/>
      </c>
      <c r="D205" t="str">
        <f ca="1">IF(Data!A205&lt;&gt;"","",IF(Data!B205&lt;&gt;"","",IF(Data!C205&lt;&gt;"",IF(Data!B204&lt;&gt;"","&lt;dataValues&gt;","") &amp; "&lt;dataValue dataElement="""&amp;VLOOKUP(Data!C205,Reference!$A$10:$B$21,2,FALSE)&amp;""" value="""&amp;Data!D205&amp;"""/&gt;" &amp; IF(Data!C206="","&lt;/dataValues&gt;&lt;/event&gt;",IF(Data!B206&lt;&gt;"","&lt;/dataValues&gt;&lt;/event&gt;","")),"")))</f>
        <v>&lt;dataValues&gt;&lt;dataValue dataElement="BMXQVirGTM6" value="PNCOther"/&gt;</v>
      </c>
      <c r="E205" t="str">
        <f>IF(Data!C205&lt;&gt;"","",IF(Data!E205&lt;&gt;"","&lt;/events&gt;&lt;/enrollment&gt;&lt;/enrollments&gt;&lt;attributes&gt;&lt;attribute attribute=""xir1M6BCeKy"" displayName=""ANC ID number"" value="""&amp;Data!E205&amp;"""/&gt;",""))</f>
        <v/>
      </c>
      <c r="F205" t="str">
        <f>IF(Data!C205&lt;&gt;"","",IF(Data!F205&lt;&gt;"","&lt;/events&gt;&lt;/enrollment&gt;&lt;/enrollments&gt;&lt;attributes&gt;&lt;attribute attribute=""dcHt9acQAhW"" displayName=""Child health ID number""  value="""&amp;Data!F205&amp;"""/&gt;",""))</f>
        <v/>
      </c>
      <c r="G205" t="str">
        <f>IF(Data!C205&lt;&gt;"","",IF(Data!D205&lt;&gt;"","&lt;attribute attribute=""aR40kIqUVTV"" displayName=""Date of initiation into lifelong ART"" value="""&amp;Data!I205&amp;"""/&gt;&lt;attribute attribute=""Bv3XbmGMmrW"" displayName=""ART patient number""  value="""&amp;Data!D205&amp;"""/&gt;",""))</f>
        <v/>
      </c>
      <c r="H205" t="str">
        <f>IF(Data!H205="END","&lt;/attributes&gt;&lt;/trackedEntityInstance&gt;",IF(Data!B205="",IF(Data!H205&lt;&gt;"","&lt;/attributes&gt;&lt;relationships&gt;&lt;relationship&gt;&lt;relationshipName&gt;Mother to child&lt;/relationshipName&gt;&lt;relationshipType&gt;frS8ibCkbfN&lt;/relationshipType&gt;&lt;relationship&gt;"&amp; Data!H205 &amp; "&lt;/relationship&gt;&lt;from&gt;&lt;trackedEntityInstance trackedEntityInstance=""" &amp; Data!I205 &amp; """/&gt;&lt;/from&gt;&lt;to&gt;&lt;trackedEntityInstance trackedEntityInstance=""" &amp; Data!J205 &amp; """/&gt;&lt;/to&gt;&lt;/relationship&gt;&lt;/relationships&gt;&lt;/trackedEntityInstance&gt;",""),""))</f>
        <v/>
      </c>
    </row>
    <row r="206" spans="1:8" x14ac:dyDescent="0.3">
      <c r="A206" s="9" t="str">
        <f>IF(Data!A206&lt;&gt;"","&lt;trackedEntityInstance orgUnit="""&amp;VLOOKUP(Data!A206,Reference!$A$6:$B$7,2,FALSE)&amp;""" trackedEntityInstance="""&amp;Data!B206&amp;""" trackedEntityType="""&amp;VLOOKUP(Data!C206,Reference!$A$2:$C$3,3,FALSE)&amp;"""&gt;","")</f>
        <v/>
      </c>
      <c r="B206" t="str">
        <f>IF(Data!A206&lt;&gt;"","&lt;enrollments&gt;&lt;enrollment enrollment="""&amp;Data!E206&amp;""" orgUnit="""&amp; VLOOKUP(Data!D206,Reference!$A$6:$B$7,2,FALSE) &amp;""" program=""" &amp; VLOOKUP(Data!C206,Reference!$A$2:$C$3,2,FALSE) &amp; """&gt;&lt;enrollmentDate&gt;"&amp;Data!G206&amp;"&lt;/enrollmentDate&gt;&lt;incidentDate&gt;"&amp;Data!I206&amp;"&lt;/incidentDate&gt;&lt;status&gt;"&amp;Data!J206&amp;"&lt;/status&gt;&lt;events&gt;","")</f>
        <v/>
      </c>
      <c r="C206" t="str">
        <f>IF(Data!A206&lt;&gt;"","",IF(Data!B206&lt;&gt;"","&lt;event dueDate="""&amp;Data!B206&amp;""" event="""&amp;Data!C206&amp; IF(Data!D206="","",""" eventDate="""&amp;Data!D206) &amp;""" orgUnit="""&amp; VLOOKUP(Data!E206,Reference!$A$6:$B$7,2,FALSE) &amp;""" programStage="""&amp;VLOOKUP(Data!F206,Reference!$A$24:$B$31,2,FALSE)&amp;""" status="""&amp;Data!G206&amp;"""&gt;" &amp; IF(Data!H206="","","&lt;completedDate&gt;"&amp;Data!H206&amp;"&lt;/completedDate&gt;") &amp; IF(Data!B207&lt;&gt;"","&lt;/event&gt;",IF(Data!C207="","&lt;/event&gt;","")),""))</f>
        <v/>
      </c>
      <c r="D206" t="str">
        <f ca="1">IF(Data!A206&lt;&gt;"","",IF(Data!B206&lt;&gt;"","",IF(Data!C206&lt;&gt;"",IF(Data!B205&lt;&gt;"","&lt;dataValues&gt;","") &amp; "&lt;dataValue dataElement="""&amp;VLOOKUP(Data!C206,Reference!$A$10:$B$21,2,FALSE)&amp;""" value="""&amp;Data!D206&amp;"""/&gt;" &amp; IF(Data!C207="","&lt;/dataValues&gt;&lt;/event&gt;",IF(Data!B207&lt;&gt;"","&lt;/dataValues&gt;&lt;/event&gt;","")),"")))</f>
        <v>&lt;dataValue dataElement="Jr8zgBCEbtp" value="1"/&gt;&lt;/dataValues&gt;&lt;/event&gt;</v>
      </c>
      <c r="E206" t="str">
        <f>IF(Data!C206&lt;&gt;"","",IF(Data!E206&lt;&gt;"","&lt;/events&gt;&lt;/enrollment&gt;&lt;/enrollments&gt;&lt;attributes&gt;&lt;attribute attribute=""xir1M6BCeKy"" displayName=""ANC ID number"" value="""&amp;Data!E206&amp;"""/&gt;",""))</f>
        <v/>
      </c>
      <c r="F206" t="str">
        <f>IF(Data!C206&lt;&gt;"","",IF(Data!F206&lt;&gt;"","&lt;/events&gt;&lt;/enrollment&gt;&lt;/enrollments&gt;&lt;attributes&gt;&lt;attribute attribute=""dcHt9acQAhW"" displayName=""Child health ID number""  value="""&amp;Data!F206&amp;"""/&gt;",""))</f>
        <v/>
      </c>
      <c r="G206" t="str">
        <f>IF(Data!C206&lt;&gt;"","",IF(Data!D206&lt;&gt;"","&lt;attribute attribute=""aR40kIqUVTV"" displayName=""Date of initiation into lifelong ART"" value="""&amp;Data!I206&amp;"""/&gt;&lt;attribute attribute=""Bv3XbmGMmrW"" displayName=""ART patient number""  value="""&amp;Data!D206&amp;"""/&gt;",""))</f>
        <v/>
      </c>
      <c r="H206" t="str">
        <f>IF(Data!H206="END","&lt;/attributes&gt;&lt;/trackedEntityInstance&gt;",IF(Data!B206="",IF(Data!H206&lt;&gt;"","&lt;/attributes&gt;&lt;relationships&gt;&lt;relationship&gt;&lt;relationshipName&gt;Mother to child&lt;/relationshipName&gt;&lt;relationshipType&gt;frS8ibCkbfN&lt;/relationshipType&gt;&lt;relationship&gt;"&amp; Data!H206 &amp; "&lt;/relationship&gt;&lt;from&gt;&lt;trackedEntityInstance trackedEntityInstance=""" &amp; Data!I206 &amp; """/&gt;&lt;/from&gt;&lt;to&gt;&lt;trackedEntityInstance trackedEntityInstance=""" &amp; Data!J206 &amp; """/&gt;&lt;/to&gt;&lt;/relationship&gt;&lt;/relationships&gt;&lt;/trackedEntityInstance&gt;",""),""))</f>
        <v/>
      </c>
    </row>
    <row r="207" spans="1:8" x14ac:dyDescent="0.3">
      <c r="A207" s="9" t="str">
        <f>IF(Data!A207&lt;&gt;"","&lt;trackedEntityInstance orgUnit="""&amp;VLOOKUP(Data!A207,Reference!$A$6:$B$7,2,FALSE)&amp;""" trackedEntityInstance="""&amp;Data!B207&amp;""" trackedEntityType="""&amp;VLOOKUP(Data!C207,Reference!$A$2:$C$3,3,FALSE)&amp;"""&gt;","")</f>
        <v/>
      </c>
      <c r="B207" t="str">
        <f>IF(Data!A207&lt;&gt;"","&lt;enrollments&gt;&lt;enrollment enrollment="""&amp;Data!E207&amp;""" orgUnit="""&amp; VLOOKUP(Data!D207,Reference!$A$6:$B$7,2,FALSE) &amp;""" program=""" &amp; VLOOKUP(Data!C207,Reference!$A$2:$C$3,2,FALSE) &amp; """&gt;&lt;enrollmentDate&gt;"&amp;Data!G207&amp;"&lt;/enrollmentDate&gt;&lt;incidentDate&gt;"&amp;Data!I207&amp;"&lt;/incidentDate&gt;&lt;status&gt;"&amp;Data!J207&amp;"&lt;/status&gt;&lt;events&gt;","")</f>
        <v/>
      </c>
      <c r="C207" t="str">
        <f ca="1">IF(Data!A207&lt;&gt;"","",IF(Data!B207&lt;&gt;"","&lt;event dueDate="""&amp;Data!B207&amp;""" event="""&amp;Data!C207&amp; IF(Data!D207="","",""" eventDate="""&amp;Data!D207) &amp;""" orgUnit="""&amp; VLOOKUP(Data!E207,Reference!$A$6:$B$7,2,FALSE) &amp;""" programStage="""&amp;VLOOKUP(Data!F207,Reference!$A$24:$B$31,2,FALSE)&amp;""" status="""&amp;Data!G207&amp;"""&gt;" &amp; IF(Data!H207="","","&lt;completedDate&gt;"&amp;Data!H207&amp;"&lt;/completedDate&gt;") &amp; IF(Data!B208&lt;&gt;"","&lt;/event&gt;",IF(Data!C208="","&lt;/event&gt;","")),""))</f>
        <v>&lt;event dueDate="2019-08-22" event="rwLvM1PF8VV" eventDate="2019-08-23" orgUnit="DiszpKrYNg8" programStage="lHLDXFs3HTj" status="COMPLETED"&gt;&lt;completedDate&gt;2019-08-23&lt;/completedDate&gt;</v>
      </c>
      <c r="D207" t="str">
        <f ca="1">IF(Data!A207&lt;&gt;"","",IF(Data!B207&lt;&gt;"","",IF(Data!C207&lt;&gt;"",IF(Data!B206&lt;&gt;"","&lt;dataValues&gt;","") &amp; "&lt;dataValue dataElement="""&amp;VLOOKUP(Data!C207,Reference!$A$10:$B$21,2,FALSE)&amp;""" value="""&amp;Data!D207&amp;"""/&gt;" &amp; IF(Data!C208="","&lt;/dataValues&gt;&lt;/event&gt;",IF(Data!B208&lt;&gt;"","&lt;/dataValues&gt;&lt;/event&gt;","")),"")))</f>
        <v/>
      </c>
      <c r="E207" t="str">
        <f>IF(Data!C207&lt;&gt;"","",IF(Data!E207&lt;&gt;"","&lt;/events&gt;&lt;/enrollment&gt;&lt;/enrollments&gt;&lt;attributes&gt;&lt;attribute attribute=""xir1M6BCeKy"" displayName=""ANC ID number"" value="""&amp;Data!E207&amp;"""/&gt;",""))</f>
        <v/>
      </c>
      <c r="F207" t="str">
        <f>IF(Data!C207&lt;&gt;"","",IF(Data!F207&lt;&gt;"","&lt;/events&gt;&lt;/enrollment&gt;&lt;/enrollments&gt;&lt;attributes&gt;&lt;attribute attribute=""dcHt9acQAhW"" displayName=""Child health ID number""  value="""&amp;Data!F207&amp;"""/&gt;",""))</f>
        <v/>
      </c>
      <c r="G207" t="str">
        <f>IF(Data!C207&lt;&gt;"","",IF(Data!D207&lt;&gt;"","&lt;attribute attribute=""aR40kIqUVTV"" displayName=""Date of initiation into lifelong ART"" value="""&amp;Data!I207&amp;"""/&gt;&lt;attribute attribute=""Bv3XbmGMmrW"" displayName=""ART patient number""  value="""&amp;Data!D207&amp;"""/&gt;",""))</f>
        <v/>
      </c>
      <c r="H207" t="str">
        <f ca="1">IF(Data!H207="END","&lt;/attributes&gt;&lt;/trackedEntityInstance&gt;",IF(Data!B207="",IF(Data!H207&lt;&gt;"","&lt;/attributes&gt;&lt;relationships&gt;&lt;relationship&gt;&lt;relationshipName&gt;Mother to child&lt;/relationshipName&gt;&lt;relationshipType&gt;frS8ibCkbfN&lt;/relationshipType&gt;&lt;relationship&gt;"&amp; Data!H207 &amp; "&lt;/relationship&gt;&lt;from&gt;&lt;trackedEntityInstance trackedEntityInstance=""" &amp; Data!I207 &amp; """/&gt;&lt;/from&gt;&lt;to&gt;&lt;trackedEntityInstance trackedEntityInstance=""" &amp; Data!J207 &amp; """/&gt;&lt;/to&gt;&lt;/relationship&gt;&lt;/relationships&gt;&lt;/trackedEntityInstance&gt;",""),""))</f>
        <v/>
      </c>
    </row>
    <row r="208" spans="1:8" x14ac:dyDescent="0.3">
      <c r="A208" s="9" t="str">
        <f>IF(Data!A208&lt;&gt;"","&lt;trackedEntityInstance orgUnit="""&amp;VLOOKUP(Data!A208,Reference!$A$6:$B$7,2,FALSE)&amp;""" trackedEntityInstance="""&amp;Data!B208&amp;""" trackedEntityType="""&amp;VLOOKUP(Data!C208,Reference!$A$2:$C$3,3,FALSE)&amp;"""&gt;","")</f>
        <v/>
      </c>
      <c r="B208" t="str">
        <f>IF(Data!A208&lt;&gt;"","&lt;enrollments&gt;&lt;enrollment enrollment="""&amp;Data!E208&amp;""" orgUnit="""&amp; VLOOKUP(Data!D208,Reference!$A$6:$B$7,2,FALSE) &amp;""" program=""" &amp; VLOOKUP(Data!C208,Reference!$A$2:$C$3,2,FALSE) &amp; """&gt;&lt;enrollmentDate&gt;"&amp;Data!G208&amp;"&lt;/enrollmentDate&gt;&lt;incidentDate&gt;"&amp;Data!I208&amp;"&lt;/incidentDate&gt;&lt;status&gt;"&amp;Data!J208&amp;"&lt;/status&gt;&lt;events&gt;","")</f>
        <v/>
      </c>
      <c r="C208" t="str">
        <f>IF(Data!A208&lt;&gt;"","",IF(Data!B208&lt;&gt;"","&lt;event dueDate="""&amp;Data!B208&amp;""" event="""&amp;Data!C208&amp; IF(Data!D208="","",""" eventDate="""&amp;Data!D208) &amp;""" orgUnit="""&amp; VLOOKUP(Data!E208,Reference!$A$6:$B$7,2,FALSE) &amp;""" programStage="""&amp;VLOOKUP(Data!F208,Reference!$A$24:$B$31,2,FALSE)&amp;""" status="""&amp;Data!G208&amp;"""&gt;" &amp; IF(Data!H208="","","&lt;completedDate&gt;"&amp;Data!H208&amp;"&lt;/completedDate&gt;") &amp; IF(Data!B209&lt;&gt;"","&lt;/event&gt;",IF(Data!C209="","&lt;/event&gt;","")),""))</f>
        <v/>
      </c>
      <c r="D208" t="str">
        <f ca="1">IF(Data!A208&lt;&gt;"","",IF(Data!B208&lt;&gt;"","",IF(Data!C208&lt;&gt;"",IF(Data!B207&lt;&gt;"","&lt;dataValues&gt;","") &amp; "&lt;dataValue dataElement="""&amp;VLOOKUP(Data!C208,Reference!$A$10:$B$21,2,FALSE)&amp;""" value="""&amp;Data!D208&amp;"""/&gt;" &amp; IF(Data!C209="","&lt;/dataValues&gt;&lt;/event&gt;",IF(Data!B209&lt;&gt;"","&lt;/dataValues&gt;&lt;/event&gt;","")),"")))</f>
        <v>&lt;dataValues&gt;&lt;dataValue dataElement="Jr8zgBCEbtp" value="1"/&gt;</v>
      </c>
      <c r="E208" t="str">
        <f>IF(Data!C208&lt;&gt;"","",IF(Data!E208&lt;&gt;"","&lt;/events&gt;&lt;/enrollment&gt;&lt;/enrollments&gt;&lt;attributes&gt;&lt;attribute attribute=""xir1M6BCeKy"" displayName=""ANC ID number"" value="""&amp;Data!E208&amp;"""/&gt;",""))</f>
        <v/>
      </c>
      <c r="F208" t="str">
        <f>IF(Data!C208&lt;&gt;"","",IF(Data!F208&lt;&gt;"","&lt;/events&gt;&lt;/enrollment&gt;&lt;/enrollments&gt;&lt;attributes&gt;&lt;attribute attribute=""dcHt9acQAhW"" displayName=""Child health ID number""  value="""&amp;Data!F208&amp;"""/&gt;",""))</f>
        <v/>
      </c>
      <c r="G208" t="str">
        <f>IF(Data!C208&lt;&gt;"","",IF(Data!D208&lt;&gt;"","&lt;attribute attribute=""aR40kIqUVTV"" displayName=""Date of initiation into lifelong ART"" value="""&amp;Data!I208&amp;"""/&gt;&lt;attribute attribute=""Bv3XbmGMmrW"" displayName=""ART patient number""  value="""&amp;Data!D208&amp;"""/&gt;",""))</f>
        <v/>
      </c>
      <c r="H208" t="str">
        <f>IF(Data!H208="END","&lt;/attributes&gt;&lt;/trackedEntityInstance&gt;",IF(Data!B208="",IF(Data!H208&lt;&gt;"","&lt;/attributes&gt;&lt;relationships&gt;&lt;relationship&gt;&lt;relationshipName&gt;Mother to child&lt;/relationshipName&gt;&lt;relationshipType&gt;frS8ibCkbfN&lt;/relationshipType&gt;&lt;relationship&gt;"&amp; Data!H208 &amp; "&lt;/relationship&gt;&lt;from&gt;&lt;trackedEntityInstance trackedEntityInstance=""" &amp; Data!I208 &amp; """/&gt;&lt;/from&gt;&lt;to&gt;&lt;trackedEntityInstance trackedEntityInstance=""" &amp; Data!J208 &amp; """/&gt;&lt;/to&gt;&lt;/relationship&gt;&lt;/relationships&gt;&lt;/trackedEntityInstance&gt;",""),""))</f>
        <v/>
      </c>
    </row>
    <row r="209" spans="1:8" x14ac:dyDescent="0.3">
      <c r="A209" s="9" t="str">
        <f>IF(Data!A209&lt;&gt;"","&lt;trackedEntityInstance orgUnit="""&amp;VLOOKUP(Data!A209,Reference!$A$6:$B$7,2,FALSE)&amp;""" trackedEntityInstance="""&amp;Data!B209&amp;""" trackedEntityType="""&amp;VLOOKUP(Data!C209,Reference!$A$2:$C$3,3,FALSE)&amp;"""&gt;","")</f>
        <v/>
      </c>
      <c r="B209" t="str">
        <f>IF(Data!A209&lt;&gt;"","&lt;enrollments&gt;&lt;enrollment enrollment="""&amp;Data!E209&amp;""" orgUnit="""&amp; VLOOKUP(Data!D209,Reference!$A$6:$B$7,2,FALSE) &amp;""" program=""" &amp; VLOOKUP(Data!C209,Reference!$A$2:$C$3,2,FALSE) &amp; """&gt;&lt;enrollmentDate&gt;"&amp;Data!G209&amp;"&lt;/enrollmentDate&gt;&lt;incidentDate&gt;"&amp;Data!I209&amp;"&lt;/incidentDate&gt;&lt;status&gt;"&amp;Data!J209&amp;"&lt;/status&gt;&lt;events&gt;","")</f>
        <v/>
      </c>
      <c r="C209" t="str">
        <f>IF(Data!A209&lt;&gt;"","",IF(Data!B209&lt;&gt;"","&lt;event dueDate="""&amp;Data!B209&amp;""" event="""&amp;Data!C209&amp; IF(Data!D209="","",""" eventDate="""&amp;Data!D209) &amp;""" orgUnit="""&amp; VLOOKUP(Data!E209,Reference!$A$6:$B$7,2,FALSE) &amp;""" programStage="""&amp;VLOOKUP(Data!F209,Reference!$A$24:$B$31,2,FALSE)&amp;""" status="""&amp;Data!G209&amp;"""&gt;" &amp; IF(Data!H209="","","&lt;completedDate&gt;"&amp;Data!H209&amp;"&lt;/completedDate&gt;") &amp; IF(Data!B210&lt;&gt;"","&lt;/event&gt;",IF(Data!C210="","&lt;/event&gt;","")),""))</f>
        <v/>
      </c>
      <c r="D209" t="str">
        <f ca="1">IF(Data!A209&lt;&gt;"","",IF(Data!B209&lt;&gt;"","",IF(Data!C209&lt;&gt;"",IF(Data!B208&lt;&gt;"","&lt;dataValues&gt;","") &amp; "&lt;dataValue dataElement="""&amp;VLOOKUP(Data!C209,Reference!$A$10:$B$21,2,FALSE)&amp;""" value="""&amp;Data!D209&amp;"""/&gt;" &amp; IF(Data!C210="","&lt;/dataValues&gt;&lt;/event&gt;",IF(Data!B210&lt;&gt;"","&lt;/dataValues&gt;&lt;/event&gt;","")),"")))</f>
        <v>&lt;dataValue dataElement="BMXQVirGTM6" value="PNCOther"/&gt;&lt;/dataValues&gt;&lt;/event&gt;</v>
      </c>
      <c r="E209" t="str">
        <f>IF(Data!C209&lt;&gt;"","",IF(Data!E209&lt;&gt;"","&lt;/events&gt;&lt;/enrollment&gt;&lt;/enrollments&gt;&lt;attributes&gt;&lt;attribute attribute=""xir1M6BCeKy"" displayName=""ANC ID number"" value="""&amp;Data!E209&amp;"""/&gt;",""))</f>
        <v/>
      </c>
      <c r="F209" t="str">
        <f>IF(Data!C209&lt;&gt;"","",IF(Data!F209&lt;&gt;"","&lt;/events&gt;&lt;/enrollment&gt;&lt;/enrollments&gt;&lt;attributes&gt;&lt;attribute attribute=""dcHt9acQAhW"" displayName=""Child health ID number""  value="""&amp;Data!F209&amp;"""/&gt;",""))</f>
        <v/>
      </c>
      <c r="G209" t="str">
        <f>IF(Data!C209&lt;&gt;"","",IF(Data!D209&lt;&gt;"","&lt;attribute attribute=""aR40kIqUVTV"" displayName=""Date of initiation into lifelong ART"" value="""&amp;Data!I209&amp;"""/&gt;&lt;attribute attribute=""Bv3XbmGMmrW"" displayName=""ART patient number""  value="""&amp;Data!D209&amp;"""/&gt;",""))</f>
        <v/>
      </c>
      <c r="H209" t="str">
        <f>IF(Data!H209="END","&lt;/attributes&gt;&lt;/trackedEntityInstance&gt;",IF(Data!B209="",IF(Data!H209&lt;&gt;"","&lt;/attributes&gt;&lt;relationships&gt;&lt;relationship&gt;&lt;relationshipName&gt;Mother to child&lt;/relationshipName&gt;&lt;relationshipType&gt;frS8ibCkbfN&lt;/relationshipType&gt;&lt;relationship&gt;"&amp; Data!H209 &amp; "&lt;/relationship&gt;&lt;from&gt;&lt;trackedEntityInstance trackedEntityInstance=""" &amp; Data!I209 &amp; """/&gt;&lt;/from&gt;&lt;to&gt;&lt;trackedEntityInstance trackedEntityInstance=""" &amp; Data!J209 &amp; """/&gt;&lt;/to&gt;&lt;/relationship&gt;&lt;/relationships&gt;&lt;/trackedEntityInstance&gt;",""),""))</f>
        <v/>
      </c>
    </row>
    <row r="210" spans="1:8" x14ac:dyDescent="0.3">
      <c r="A210" s="9" t="str">
        <f>IF(Data!A210&lt;&gt;"","&lt;trackedEntityInstance orgUnit="""&amp;VLOOKUP(Data!A210,Reference!$A$6:$B$7,2,FALSE)&amp;""" trackedEntityInstance="""&amp;Data!B210&amp;""" trackedEntityType="""&amp;VLOOKUP(Data!C210,Reference!$A$2:$C$3,3,FALSE)&amp;"""&gt;","")</f>
        <v/>
      </c>
      <c r="B210" t="str">
        <f>IF(Data!A210&lt;&gt;"","&lt;enrollments&gt;&lt;enrollment enrollment="""&amp;Data!E210&amp;""" orgUnit="""&amp; VLOOKUP(Data!D210,Reference!$A$6:$B$7,2,FALSE) &amp;""" program=""" &amp; VLOOKUP(Data!C210,Reference!$A$2:$C$3,2,FALSE) &amp; """&gt;&lt;enrollmentDate&gt;"&amp;Data!G210&amp;"&lt;/enrollmentDate&gt;&lt;incidentDate&gt;"&amp;Data!I210&amp;"&lt;/incidentDate&gt;&lt;status&gt;"&amp;Data!J210&amp;"&lt;/status&gt;&lt;events&gt;","")</f>
        <v/>
      </c>
      <c r="C210" t="str">
        <f ca="1">IF(Data!A210&lt;&gt;"","",IF(Data!B210&lt;&gt;"","&lt;event dueDate="""&amp;Data!B210&amp;""" event="""&amp;Data!C210&amp; IF(Data!D210="","",""" eventDate="""&amp;Data!D210) &amp;""" orgUnit="""&amp; VLOOKUP(Data!E210,Reference!$A$6:$B$7,2,FALSE) &amp;""" programStage="""&amp;VLOOKUP(Data!F210,Reference!$A$24:$B$31,2,FALSE)&amp;""" status="""&amp;Data!G210&amp;"""&gt;" &amp; IF(Data!H210="","","&lt;completedDate&gt;"&amp;Data!H210&amp;"&lt;/completedDate&gt;") &amp; IF(Data!B211&lt;&gt;"","&lt;/event&gt;",IF(Data!C211="","&lt;/event&gt;","")),""))</f>
        <v>&lt;event dueDate="2019-09-22" event="mlFq4Aa18xf" orgUnit="DiszpKrYNg8" programStage="lHLDXFs3HTj" status="SCHEDULE"&gt;&lt;/event&gt;</v>
      </c>
      <c r="D210" t="str">
        <f ca="1">IF(Data!A210&lt;&gt;"","",IF(Data!B210&lt;&gt;"","",IF(Data!C210&lt;&gt;"",IF(Data!B209&lt;&gt;"","&lt;dataValues&gt;","") &amp; "&lt;dataValue dataElement="""&amp;VLOOKUP(Data!C210,Reference!$A$10:$B$21,2,FALSE)&amp;""" value="""&amp;Data!D210&amp;"""/&gt;" &amp; IF(Data!C211="","&lt;/dataValues&gt;&lt;/event&gt;",IF(Data!B211&lt;&gt;"","&lt;/dataValues&gt;&lt;/event&gt;","")),"")))</f>
        <v/>
      </c>
      <c r="E210" t="str">
        <f>IF(Data!C210&lt;&gt;"","",IF(Data!E210&lt;&gt;"","&lt;/events&gt;&lt;/enrollment&gt;&lt;/enrollments&gt;&lt;attributes&gt;&lt;attribute attribute=""xir1M6BCeKy"" displayName=""ANC ID number"" value="""&amp;Data!E210&amp;"""/&gt;",""))</f>
        <v/>
      </c>
      <c r="F210" t="str">
        <f>IF(Data!C210&lt;&gt;"","",IF(Data!F210&lt;&gt;"","&lt;/events&gt;&lt;/enrollment&gt;&lt;/enrollments&gt;&lt;attributes&gt;&lt;attribute attribute=""dcHt9acQAhW"" displayName=""Child health ID number""  value="""&amp;Data!F210&amp;"""/&gt;",""))</f>
        <v/>
      </c>
      <c r="G210" t="str">
        <f>IF(Data!C210&lt;&gt;"","",IF(Data!D210&lt;&gt;"","&lt;attribute attribute=""aR40kIqUVTV"" displayName=""Date of initiation into lifelong ART"" value="""&amp;Data!I210&amp;"""/&gt;&lt;attribute attribute=""Bv3XbmGMmrW"" displayName=""ART patient number""  value="""&amp;Data!D210&amp;"""/&gt;",""))</f>
        <v/>
      </c>
      <c r="H210" t="str">
        <f ca="1">IF(Data!H210="END","&lt;/attributes&gt;&lt;/trackedEntityInstance&gt;",IF(Data!B210="",IF(Data!H210&lt;&gt;"","&lt;/attributes&gt;&lt;relationships&gt;&lt;relationship&gt;&lt;relationshipName&gt;Mother to child&lt;/relationshipName&gt;&lt;relationshipType&gt;frS8ibCkbfN&lt;/relationshipType&gt;&lt;relationship&gt;"&amp; Data!H210 &amp; "&lt;/relationship&gt;&lt;from&gt;&lt;trackedEntityInstance trackedEntityInstance=""" &amp; Data!I210 &amp; """/&gt;&lt;/from&gt;&lt;to&gt;&lt;trackedEntityInstance trackedEntityInstance=""" &amp; Data!J210 &amp; """/&gt;&lt;/to&gt;&lt;/relationship&gt;&lt;/relationships&gt;&lt;/trackedEntityInstance&gt;",""),""))</f>
        <v/>
      </c>
    </row>
    <row r="211" spans="1:8" x14ac:dyDescent="0.3">
      <c r="A211" s="9" t="str">
        <f>IF(Data!A211&lt;&gt;"","&lt;trackedEntityInstance orgUnit="""&amp;VLOOKUP(Data!A211,Reference!$A$6:$B$7,2,FALSE)&amp;""" trackedEntityInstance="""&amp;Data!B211&amp;""" trackedEntityType="""&amp;VLOOKUP(Data!C211,Reference!$A$2:$C$3,3,FALSE)&amp;"""&gt;","")</f>
        <v/>
      </c>
      <c r="B211" t="str">
        <f>IF(Data!A211&lt;&gt;"","&lt;enrollments&gt;&lt;enrollment enrollment="""&amp;Data!E211&amp;""" orgUnit="""&amp; VLOOKUP(Data!D211,Reference!$A$6:$B$7,2,FALSE) &amp;""" program=""" &amp; VLOOKUP(Data!C211,Reference!$A$2:$C$3,2,FALSE) &amp; """&gt;&lt;enrollmentDate&gt;"&amp;Data!G211&amp;"&lt;/enrollmentDate&gt;&lt;incidentDate&gt;"&amp;Data!I211&amp;"&lt;/incidentDate&gt;&lt;status&gt;"&amp;Data!J211&amp;"&lt;/status&gt;&lt;events&gt;","")</f>
        <v/>
      </c>
      <c r="C211" t="str">
        <f>IF(Data!A211&lt;&gt;"","",IF(Data!B211&lt;&gt;"","&lt;event dueDate="""&amp;Data!B211&amp;""" event="""&amp;Data!C211&amp; IF(Data!D211="","",""" eventDate="""&amp;Data!D211) &amp;""" orgUnit="""&amp; VLOOKUP(Data!E211,Reference!$A$6:$B$7,2,FALSE) &amp;""" programStage="""&amp;VLOOKUP(Data!F211,Reference!$A$24:$B$31,2,FALSE)&amp;""" status="""&amp;Data!G211&amp;"""&gt;" &amp; IF(Data!H211="","","&lt;completedDate&gt;"&amp;Data!H211&amp;"&lt;/completedDate&gt;") &amp; IF(Data!B212&lt;&gt;"","&lt;/event&gt;",IF(Data!C212="","&lt;/event&gt;","")),""))</f>
        <v/>
      </c>
      <c r="D211" t="str">
        <f>IF(Data!A211&lt;&gt;"","",IF(Data!B211&lt;&gt;"","",IF(Data!C211&lt;&gt;"",IF(Data!B210&lt;&gt;"","&lt;dataValues&gt;","") &amp; "&lt;dataValue dataElement="""&amp;VLOOKUP(Data!C211,Reference!$A$10:$B$21,2,FALSE)&amp;""" value="""&amp;Data!D211&amp;"""/&gt;" &amp; IF(Data!C212="","&lt;/dataValues&gt;&lt;/event&gt;",IF(Data!B212&lt;&gt;"","&lt;/dataValues&gt;&lt;/event&gt;","")),"")))</f>
        <v/>
      </c>
      <c r="E211" t="str">
        <f>IF(Data!C211&lt;&gt;"","",IF(Data!E211&lt;&gt;"","&lt;/events&gt;&lt;/enrollment&gt;&lt;/enrollments&gt;&lt;attributes&gt;&lt;attribute attribute=""xir1M6BCeKy"" displayName=""ANC ID number"" value="""&amp;Data!E211&amp;"""/&gt;",""))</f>
        <v>&lt;/events&gt;&lt;/enrollment&gt;&lt;/enrollments&gt;&lt;attributes&gt;&lt;attribute attribute="xir1M6BCeKy" displayName="ANC ID number" value="2019-01"/&gt;</v>
      </c>
      <c r="F211" t="str">
        <f>IF(Data!C211&lt;&gt;"","",IF(Data!F211&lt;&gt;"","&lt;/events&gt;&lt;/enrollment&gt;&lt;/enrollments&gt;&lt;attributes&gt;&lt;attribute attribute=""dcHt9acQAhW"" displayName=""Child health ID number""  value="""&amp;Data!F211&amp;"""/&gt;",""))</f>
        <v/>
      </c>
      <c r="G211" t="str">
        <f>IF(Data!C211&lt;&gt;"","",IF(Data!D211&lt;&gt;"","&lt;attribute attribute=""aR40kIqUVTV"" displayName=""Date of initiation into lifelong ART"" value="""&amp;Data!I211&amp;"""/&gt;&lt;attribute attribute=""Bv3XbmGMmrW"" displayName=""ART patient number""  value="""&amp;Data!D211&amp;"""/&gt;",""))</f>
        <v/>
      </c>
      <c r="H211" t="str">
        <f>IF(Data!H211="END","&lt;/attributes&gt;&lt;/trackedEntityInstance&gt;",IF(Data!B211="",IF(Data!H211&lt;&gt;"","&lt;/attributes&gt;&lt;relationships&gt;&lt;relationship&gt;&lt;relationshipName&gt;Mother to child&lt;/relationshipName&gt;&lt;relationshipType&gt;frS8ibCkbfN&lt;/relationshipType&gt;&lt;relationship&gt;"&amp; Data!H211 &amp; "&lt;/relationship&gt;&lt;from&gt;&lt;trackedEntityInstance trackedEntityInstance=""" &amp; Data!I211 &amp; """/&gt;&lt;/from&gt;&lt;to&gt;&lt;trackedEntityInstance trackedEntityInstance=""" &amp; Data!J211 &amp; """/&gt;&lt;/to&gt;&lt;/relationship&gt;&lt;/relationships&gt;&lt;/trackedEntityInstance&gt;",""),""))</f>
        <v/>
      </c>
    </row>
    <row r="212" spans="1:8" x14ac:dyDescent="0.3">
      <c r="A212" s="9" t="str">
        <f>IF(Data!A212&lt;&gt;"","&lt;trackedEntityInstance orgUnit="""&amp;VLOOKUP(Data!A212,Reference!$A$6:$B$7,2,FALSE)&amp;""" trackedEntityInstance="""&amp;Data!B212&amp;""" trackedEntityType="""&amp;VLOOKUP(Data!C212,Reference!$A$2:$C$3,3,FALSE)&amp;"""&gt;","")</f>
        <v/>
      </c>
      <c r="B212" t="str">
        <f>IF(Data!A212&lt;&gt;"","&lt;enrollments&gt;&lt;enrollment enrollment="""&amp;Data!E212&amp;""" orgUnit="""&amp; VLOOKUP(Data!D212,Reference!$A$6:$B$7,2,FALSE) &amp;""" program=""" &amp; VLOOKUP(Data!C212,Reference!$A$2:$C$3,2,FALSE) &amp; """&gt;&lt;enrollmentDate&gt;"&amp;Data!G212&amp;"&lt;/enrollmentDate&gt;&lt;incidentDate&gt;"&amp;Data!I212&amp;"&lt;/incidentDate&gt;&lt;status&gt;"&amp;Data!J212&amp;"&lt;/status&gt;&lt;events&gt;","")</f>
        <v/>
      </c>
      <c r="C212" t="str">
        <f>IF(Data!A212&lt;&gt;"","",IF(Data!B212&lt;&gt;"","&lt;event dueDate="""&amp;Data!B212&amp;""" event="""&amp;Data!C212&amp; IF(Data!D212="","",""" eventDate="""&amp;Data!D212) &amp;""" orgUnit="""&amp; VLOOKUP(Data!E212,Reference!$A$6:$B$7,2,FALSE) &amp;""" programStage="""&amp;VLOOKUP(Data!F212,Reference!$A$24:$B$31,2,FALSE)&amp;""" status="""&amp;Data!G212&amp;"""&gt;" &amp; IF(Data!H212="","","&lt;completedDate&gt;"&amp;Data!H212&amp;"&lt;/completedDate&gt;") &amp; IF(Data!B213&lt;&gt;"","&lt;/event&gt;",IF(Data!C213="","&lt;/event&gt;","")),""))</f>
        <v/>
      </c>
      <c r="D212" t="str">
        <f>IF(Data!A212&lt;&gt;"","",IF(Data!B212&lt;&gt;"","",IF(Data!C212&lt;&gt;"",IF(Data!B211&lt;&gt;"","&lt;dataValues&gt;","") &amp; "&lt;dataValue dataElement="""&amp;VLOOKUP(Data!C212,Reference!$A$10:$B$21,2,FALSE)&amp;""" value="""&amp;Data!D212&amp;"""/&gt;" &amp; IF(Data!C213="","&lt;/dataValues&gt;&lt;/event&gt;",IF(Data!B213&lt;&gt;"","&lt;/dataValues&gt;&lt;/event&gt;","")),"")))</f>
        <v/>
      </c>
      <c r="E212" t="str">
        <f>IF(Data!C212&lt;&gt;"","",IF(Data!E212&lt;&gt;"","&lt;/events&gt;&lt;/enrollment&gt;&lt;/enrollments&gt;&lt;attributes&gt;&lt;attribute attribute=""xir1M6BCeKy"" displayName=""ANC ID number"" value="""&amp;Data!E212&amp;"""/&gt;",""))</f>
        <v/>
      </c>
      <c r="F212" t="str">
        <f>IF(Data!C212&lt;&gt;"","",IF(Data!F212&lt;&gt;"","&lt;/events&gt;&lt;/enrollment&gt;&lt;/enrollments&gt;&lt;attributes&gt;&lt;attribute attribute=""dcHt9acQAhW"" displayName=""Child health ID number""  value="""&amp;Data!F212&amp;"""/&gt;",""))</f>
        <v/>
      </c>
      <c r="G212" t="str">
        <f>IF(Data!C212&lt;&gt;"","",IF(Data!D212&lt;&gt;"","&lt;attribute attribute=""aR40kIqUVTV"" displayName=""Date of initiation into lifelong ART"" value="""&amp;Data!I212&amp;"""/&gt;&lt;attribute attribute=""Bv3XbmGMmrW"" displayName=""ART patient number""  value="""&amp;Data!D212&amp;"""/&gt;",""))</f>
        <v>&lt;attribute attribute="aR40kIqUVTV" displayName="Date of initiation into lifelong ART" value="2017-07-07"/&gt;&lt;attribute attribute="Bv3XbmGMmrW" displayName="ART patient number"  value="ART-29"/&gt;</v>
      </c>
      <c r="H212" t="str">
        <f>IF(Data!H212="END","&lt;/attributes&gt;&lt;/trackedEntityInstance&gt;",IF(Data!B212="",IF(Data!H212&lt;&gt;"","&lt;/attributes&gt;&lt;relationships&gt;&lt;relationship&gt;&lt;relationshipName&gt;Mother to child&lt;/relationshipName&gt;&lt;relationshipType&gt;frS8ibCkbfN&lt;/relationshipType&gt;&lt;relationship&gt;"&amp; Data!H212 &amp; "&lt;/relationship&gt;&lt;from&gt;&lt;trackedEntityInstance trackedEntityInstance=""" &amp; Data!I212 &amp; """/&gt;&lt;/from&gt;&lt;to&gt;&lt;trackedEntityInstance trackedEntityInstance=""" &amp; Data!J212 &amp; """/&gt;&lt;/to&gt;&lt;/relationship&gt;&lt;/relationships&gt;&lt;/trackedEntityInstance&gt;",""),""))</f>
        <v/>
      </c>
    </row>
    <row r="213" spans="1:8" x14ac:dyDescent="0.3">
      <c r="A213" s="9" t="str">
        <f>IF(Data!A213&lt;&gt;"","&lt;trackedEntityInstance orgUnit="""&amp;VLOOKUP(Data!A213,Reference!$A$6:$B$7,2,FALSE)&amp;""" trackedEntityInstance="""&amp;Data!B213&amp;""" trackedEntityType="""&amp;VLOOKUP(Data!C213,Reference!$A$2:$C$3,3,FALSE)&amp;"""&gt;","")</f>
        <v/>
      </c>
      <c r="B213" t="str">
        <f>IF(Data!A213&lt;&gt;"","&lt;enrollments&gt;&lt;enrollment enrollment="""&amp;Data!E213&amp;""" orgUnit="""&amp; VLOOKUP(Data!D213,Reference!$A$6:$B$7,2,FALSE) &amp;""" program=""" &amp; VLOOKUP(Data!C213,Reference!$A$2:$C$3,2,FALSE) &amp; """&gt;&lt;enrollmentDate&gt;"&amp;Data!G213&amp;"&lt;/enrollmentDate&gt;&lt;incidentDate&gt;"&amp;Data!I213&amp;"&lt;/incidentDate&gt;&lt;status&gt;"&amp;Data!J213&amp;"&lt;/status&gt;&lt;events&gt;","")</f>
        <v/>
      </c>
      <c r="C213" t="str">
        <f>IF(Data!A213&lt;&gt;"","",IF(Data!B213&lt;&gt;"","&lt;event dueDate="""&amp;Data!B213&amp;""" event="""&amp;Data!C213&amp; IF(Data!D213="","",""" eventDate="""&amp;Data!D213) &amp;""" orgUnit="""&amp; VLOOKUP(Data!E213,Reference!$A$6:$B$7,2,FALSE) &amp;""" programStage="""&amp;VLOOKUP(Data!F213,Reference!$A$24:$B$31,2,FALSE)&amp;""" status="""&amp;Data!G213&amp;"""&gt;" &amp; IF(Data!H213="","","&lt;completedDate&gt;"&amp;Data!H213&amp;"&lt;/completedDate&gt;") &amp; IF(Data!B214&lt;&gt;"","&lt;/event&gt;",IF(Data!C214="","&lt;/event&gt;","")),""))</f>
        <v/>
      </c>
      <c r="D213" t="str">
        <f>IF(Data!A213&lt;&gt;"","",IF(Data!B213&lt;&gt;"","",IF(Data!C213&lt;&gt;"",IF(Data!B212&lt;&gt;"","&lt;dataValues&gt;","") &amp; "&lt;dataValue dataElement="""&amp;VLOOKUP(Data!C213,Reference!$A$10:$B$21,2,FALSE)&amp;""" value="""&amp;Data!D213&amp;"""/&gt;" &amp; IF(Data!C214="","&lt;/dataValues&gt;&lt;/event&gt;",IF(Data!B214&lt;&gt;"","&lt;/dataValues&gt;&lt;/event&gt;","")),"")))</f>
        <v/>
      </c>
      <c r="E213" t="str">
        <f>IF(Data!C213&lt;&gt;"","",IF(Data!E213&lt;&gt;"","&lt;/events&gt;&lt;/enrollment&gt;&lt;/enrollments&gt;&lt;attributes&gt;&lt;attribute attribute=""xir1M6BCeKy"" displayName=""ANC ID number"" value="""&amp;Data!E213&amp;"""/&gt;",""))</f>
        <v/>
      </c>
      <c r="F213" t="str">
        <f>IF(Data!C213&lt;&gt;"","",IF(Data!F213&lt;&gt;"","&lt;/events&gt;&lt;/enrollment&gt;&lt;/enrollments&gt;&lt;attributes&gt;&lt;attribute attribute=""dcHt9acQAhW"" displayName=""Child health ID number""  value="""&amp;Data!F213&amp;"""/&gt;",""))</f>
        <v/>
      </c>
      <c r="G213" t="str">
        <f>IF(Data!C213&lt;&gt;"","",IF(Data!D213&lt;&gt;"","&lt;attribute attribute=""aR40kIqUVTV"" displayName=""Date of initiation into lifelong ART"" value="""&amp;Data!I213&amp;"""/&gt;&lt;attribute attribute=""Bv3XbmGMmrW"" displayName=""ART patient number""  value="""&amp;Data!D213&amp;"""/&gt;",""))</f>
        <v/>
      </c>
      <c r="H213" t="str">
        <f>IF(Data!H213="END","&lt;/attributes&gt;&lt;/trackedEntityInstance&gt;",IF(Data!B213="",IF(Data!H213&lt;&gt;"","&lt;/attributes&gt;&lt;relationships&gt;&lt;relationship&gt;&lt;relationshipName&gt;Mother to child&lt;/relationshipName&gt;&lt;relationshipType&gt;frS8ibCkbfN&lt;/relationshipType&gt;&lt;relationship&gt;"&amp; Data!H213 &amp; "&lt;/relationship&gt;&lt;from&gt;&lt;trackedEntityInstance trackedEntityInstance=""" &amp; Data!I213 &amp; """/&gt;&lt;/from&gt;&lt;to&gt;&lt;trackedEntityInstance trackedEntityInstance=""" &amp; Data!J213 &amp; """/&gt;&lt;/to&gt;&lt;/relationship&gt;&lt;/relationships&gt;&lt;/trackedEntityInstance&gt;",""),""))</f>
        <v>&lt;/attributes&gt;&lt;relationships&gt;&lt;relationship&gt;&lt;relationshipName&gt;Mother to child&lt;/relationshipName&gt;&lt;relationshipType&gt;frS8ibCkbfN&lt;/relationshipType&gt;&lt;relationship&gt;YWP8rvLd3lw&lt;/relationship&gt;&lt;from&gt;&lt;trackedEntityInstance trackedEntityInstance="UL4wLTQn2Qn"/&gt;&lt;/from&gt;&lt;to&gt;&lt;trackedEntityInstance trackedEntityInstance="mJsxnO3Ib9P"/&gt;&lt;/to&gt;&lt;/relationship&gt;&lt;/relationships&gt;&lt;/trackedEntityInstance&gt;</v>
      </c>
    </row>
    <row r="214" spans="1:8" x14ac:dyDescent="0.3">
      <c r="A214" s="9" t="str">
        <f>IF(Data!A214&lt;&gt;"","&lt;trackedEntityInstance orgUnit="""&amp;VLOOKUP(Data!A214,Reference!$A$6:$B$7,2,FALSE)&amp;""" trackedEntityInstance="""&amp;Data!B214&amp;""" trackedEntityType="""&amp;VLOOKUP(Data!C214,Reference!$A$2:$C$3,3,FALSE)&amp;"""&gt;","")</f>
        <v/>
      </c>
      <c r="B214" t="str">
        <f>IF(Data!A214&lt;&gt;"","&lt;enrollments&gt;&lt;enrollment enrollment="""&amp;Data!E214&amp;""" orgUnit="""&amp; VLOOKUP(Data!D214,Reference!$A$6:$B$7,2,FALSE) &amp;""" program=""" &amp; VLOOKUP(Data!C214,Reference!$A$2:$C$3,2,FALSE) &amp; """&gt;&lt;enrollmentDate&gt;"&amp;Data!G214&amp;"&lt;/enrollmentDate&gt;&lt;incidentDate&gt;"&amp;Data!I214&amp;"&lt;/incidentDate&gt;&lt;status&gt;"&amp;Data!J214&amp;"&lt;/status&gt;&lt;events&gt;","")</f>
        <v/>
      </c>
      <c r="C214" t="str">
        <f>IF(Data!A214&lt;&gt;"","",IF(Data!B214&lt;&gt;"","&lt;event dueDate="""&amp;Data!B214&amp;""" event="""&amp;Data!C214&amp; IF(Data!D214="","",""" eventDate="""&amp;Data!D214) &amp;""" orgUnit="""&amp; VLOOKUP(Data!E214,Reference!$A$6:$B$7,2,FALSE) &amp;""" programStage="""&amp;VLOOKUP(Data!F214,Reference!$A$24:$B$31,2,FALSE)&amp;""" status="""&amp;Data!G214&amp;"""&gt;" &amp; IF(Data!H214="","","&lt;completedDate&gt;"&amp;Data!H214&amp;"&lt;/completedDate&gt;") &amp; IF(Data!B215&lt;&gt;"","&lt;/event&gt;",IF(Data!C215="","&lt;/event&gt;","")),""))</f>
        <v/>
      </c>
      <c r="D214" t="str">
        <f>IF(Data!A214&lt;&gt;"","",IF(Data!B214&lt;&gt;"","",IF(Data!C214&lt;&gt;"",IF(Data!B213&lt;&gt;"","&lt;dataValues&gt;","") &amp; "&lt;dataValue dataElement="""&amp;VLOOKUP(Data!C214,Reference!$A$10:$B$21,2,FALSE)&amp;""" value="""&amp;Data!D214&amp;"""/&gt;" &amp; IF(Data!C215="","&lt;/dataValues&gt;&lt;/event&gt;",IF(Data!B215&lt;&gt;"","&lt;/dataValues&gt;&lt;/event&gt;","")),"")))</f>
        <v/>
      </c>
      <c r="E214" t="str">
        <f>IF(Data!C214&lt;&gt;"","",IF(Data!E214&lt;&gt;"","&lt;/events&gt;&lt;/enrollment&gt;&lt;/enrollments&gt;&lt;attributes&gt;&lt;attribute attribute=""xir1M6BCeKy"" displayName=""ANC ID number"" value="""&amp;Data!E214&amp;"""/&gt;",""))</f>
        <v/>
      </c>
      <c r="F214" t="str">
        <f>IF(Data!C214&lt;&gt;"","",IF(Data!F214&lt;&gt;"","&lt;/events&gt;&lt;/enrollment&gt;&lt;/enrollments&gt;&lt;attributes&gt;&lt;attribute attribute=""dcHt9acQAhW"" displayName=""Child health ID number""  value="""&amp;Data!F214&amp;"""/&gt;",""))</f>
        <v/>
      </c>
      <c r="G214" t="str">
        <f>IF(Data!C214&lt;&gt;"","",IF(Data!D214&lt;&gt;"","&lt;attribute attribute=""aR40kIqUVTV"" displayName=""Date of initiation into lifelong ART"" value="""&amp;Data!I214&amp;"""/&gt;&lt;attribute attribute=""Bv3XbmGMmrW"" displayName=""ART patient number""  value="""&amp;Data!D214&amp;"""/&gt;",""))</f>
        <v/>
      </c>
      <c r="H214" t="str">
        <f>IF(Data!H214="END","&lt;/attributes&gt;&lt;/trackedEntityInstance&gt;",IF(Data!B214="",IF(Data!H214&lt;&gt;"","&lt;/attributes&gt;&lt;relationships&gt;&lt;relationship&gt;&lt;relationshipName&gt;Mother to child&lt;/relationshipName&gt;&lt;relationshipType&gt;frS8ibCkbfN&lt;/relationshipType&gt;&lt;relationship&gt;"&amp; Data!H214 &amp; "&lt;/relationship&gt;&lt;from&gt;&lt;trackedEntityInstance trackedEntityInstance=""" &amp; Data!I214 &amp; """/&gt;&lt;/from&gt;&lt;to&gt;&lt;trackedEntityInstance trackedEntityInstance=""" &amp; Data!J214 &amp; """/&gt;&lt;/to&gt;&lt;/relationship&gt;&lt;/relationships&gt;&lt;/trackedEntityInstance&gt;",""),""))</f>
        <v/>
      </c>
    </row>
    <row r="215" spans="1:8" x14ac:dyDescent="0.3">
      <c r="A215" s="9" t="str">
        <f>IF(Data!A215&lt;&gt;"","&lt;trackedEntityInstance orgUnit="""&amp;VLOOKUP(Data!A215,Reference!$A$6:$B$7,2,FALSE)&amp;""" trackedEntityInstance="""&amp;Data!B215&amp;""" trackedEntityType="""&amp;VLOOKUP(Data!C215,Reference!$A$2:$C$3,3,FALSE)&amp;"""&gt;","")</f>
        <v>&lt;trackedEntityInstance orgUnit="DiszpKrYNg8" trackedEntityInstance="mJsxnO3Ib9P" trackedEntityType="u3HLkWmVOjQ"&gt;</v>
      </c>
      <c r="B215" t="str">
        <f ca="1">IF(Data!A215&lt;&gt;"","&lt;enrollments&gt;&lt;enrollment enrollment="""&amp;Data!E215&amp;""" orgUnit="""&amp; VLOOKUP(Data!D215,Reference!$A$6:$B$7,2,FALSE) &amp;""" program=""" &amp; VLOOKUP(Data!C215,Reference!$A$2:$C$3,2,FALSE) &amp; """&gt;&lt;enrollmentDate&gt;"&amp;Data!G215&amp;"&lt;/enrollmentDate&gt;&lt;incidentDate&gt;"&amp;Data!I215&amp;"&lt;/incidentDate&gt;&lt;status&gt;"&amp;Data!J215&amp;"&lt;/status&gt;&lt;events&gt;","")</f>
        <v>&lt;enrollments&gt;&lt;enrollment enrollment="nSBGbSQxR37" orgUnit="DiszpKrYNg8" program="veFY8HPt5LX"&gt;&lt;enrollmentDate&gt;2019-01-08&lt;/enrollmentDate&gt;&lt;incidentDate&gt;2019-01-08&lt;/incidentDate&gt;&lt;status&gt;ACTIVE&lt;/status&gt;&lt;events&gt;</v>
      </c>
      <c r="C215" t="str">
        <f>IF(Data!A215&lt;&gt;"","",IF(Data!B215&lt;&gt;"","&lt;event dueDate="""&amp;Data!B215&amp;""" event="""&amp;Data!C215&amp; IF(Data!D215="","",""" eventDate="""&amp;Data!D215) &amp;""" orgUnit="""&amp; VLOOKUP(Data!E215,Reference!$A$6:$B$7,2,FALSE) &amp;""" programStage="""&amp;VLOOKUP(Data!F215,Reference!$A$24:$B$31,2,FALSE)&amp;""" status="""&amp;Data!G215&amp;"""&gt;" &amp; IF(Data!H215="","","&lt;completedDate&gt;"&amp;Data!H215&amp;"&lt;/completedDate&gt;") &amp; IF(Data!B216&lt;&gt;"","&lt;/event&gt;",IF(Data!C216="","&lt;/event&gt;","")),""))</f>
        <v/>
      </c>
      <c r="D215" t="str">
        <f>IF(Data!A215&lt;&gt;"","",IF(Data!B215&lt;&gt;"","",IF(Data!C215&lt;&gt;"",IF(Data!B214&lt;&gt;"","&lt;dataValues&gt;","") &amp; "&lt;dataValue dataElement="""&amp;VLOOKUP(Data!C215,Reference!$A$10:$B$21,2,FALSE)&amp;""" value="""&amp;Data!D215&amp;"""/&gt;" &amp; IF(Data!C216="","&lt;/dataValues&gt;&lt;/event&gt;",IF(Data!B216&lt;&gt;"","&lt;/dataValues&gt;&lt;/event&gt;","")),"")))</f>
        <v/>
      </c>
      <c r="E215" t="str">
        <f>IF(Data!C215&lt;&gt;"","",IF(Data!E215&lt;&gt;"","&lt;/events&gt;&lt;/enrollment&gt;&lt;/enrollments&gt;&lt;attributes&gt;&lt;attribute attribute=""xir1M6BCeKy"" displayName=""ANC ID number"" value="""&amp;Data!E215&amp;"""/&gt;",""))</f>
        <v/>
      </c>
      <c r="F215" t="str">
        <f>IF(Data!C215&lt;&gt;"","",IF(Data!F215&lt;&gt;"","&lt;/events&gt;&lt;/enrollment&gt;&lt;/enrollments&gt;&lt;attributes&gt;&lt;attribute attribute=""dcHt9acQAhW"" displayName=""Child health ID number""  value="""&amp;Data!F215&amp;"""/&gt;",""))</f>
        <v/>
      </c>
      <c r="G215" t="str">
        <f>IF(Data!C215&lt;&gt;"","",IF(Data!D215&lt;&gt;"","&lt;attribute attribute=""aR40kIqUVTV"" displayName=""Date of initiation into lifelong ART"" value="""&amp;Data!I215&amp;"""/&gt;&lt;attribute attribute=""Bv3XbmGMmrW"" displayName=""ART patient number""  value="""&amp;Data!D215&amp;"""/&gt;",""))</f>
        <v/>
      </c>
      <c r="H215" t="str">
        <f>IF(Data!H215="END","&lt;/attributes&gt;&lt;/trackedEntityInstance&gt;",IF(Data!B215="",IF(Data!H215&lt;&gt;"","&lt;/attributes&gt;&lt;relationships&gt;&lt;relationship&gt;&lt;relationshipName&gt;Mother to child&lt;/relationshipName&gt;&lt;relationshipType&gt;frS8ibCkbfN&lt;/relationshipType&gt;&lt;relationship&gt;"&amp; Data!H215 &amp; "&lt;/relationship&gt;&lt;from&gt;&lt;trackedEntityInstance trackedEntityInstance=""" &amp; Data!I215 &amp; """/&gt;&lt;/from&gt;&lt;to&gt;&lt;trackedEntityInstance trackedEntityInstance=""" &amp; Data!J215 &amp; """/&gt;&lt;/to&gt;&lt;/relationship&gt;&lt;/relationships&gt;&lt;/trackedEntityInstance&gt;",""),""))</f>
        <v/>
      </c>
    </row>
    <row r="216" spans="1:8" x14ac:dyDescent="0.3">
      <c r="A216" s="9" t="str">
        <f>IF(Data!A216&lt;&gt;"","&lt;trackedEntityInstance orgUnit="""&amp;VLOOKUP(Data!A216,Reference!$A$6:$B$7,2,FALSE)&amp;""" trackedEntityInstance="""&amp;Data!B216&amp;""" trackedEntityType="""&amp;VLOOKUP(Data!C216,Reference!$A$2:$C$3,3,FALSE)&amp;"""&gt;","")</f>
        <v/>
      </c>
      <c r="B216" t="str">
        <f>IF(Data!A216&lt;&gt;"","&lt;enrollments&gt;&lt;enrollment enrollment="""&amp;Data!E216&amp;""" orgUnit="""&amp; VLOOKUP(Data!D216,Reference!$A$6:$B$7,2,FALSE) &amp;""" program=""" &amp; VLOOKUP(Data!C216,Reference!$A$2:$C$3,2,FALSE) &amp; """&gt;&lt;enrollmentDate&gt;"&amp;Data!G216&amp;"&lt;/enrollmentDate&gt;&lt;incidentDate&gt;"&amp;Data!I216&amp;"&lt;/incidentDate&gt;&lt;status&gt;"&amp;Data!J216&amp;"&lt;/status&gt;&lt;events&gt;","")</f>
        <v/>
      </c>
      <c r="C216" t="str">
        <f ca="1">IF(Data!A216&lt;&gt;"","",IF(Data!B216&lt;&gt;"","&lt;event dueDate="""&amp;Data!B216&amp;""" event="""&amp;Data!C216&amp; IF(Data!D216="","",""" eventDate="""&amp;Data!D216) &amp;""" orgUnit="""&amp; VLOOKUP(Data!E216,Reference!$A$6:$B$7,2,FALSE) &amp;""" programStage="""&amp;VLOOKUP(Data!F216,Reference!$A$24:$B$31,2,FALSE)&amp;""" status="""&amp;Data!G216&amp;"""&gt;" &amp; IF(Data!H216="","","&lt;completedDate&gt;"&amp;Data!H216&amp;"&lt;/completedDate&gt;") &amp; IF(Data!B217&lt;&gt;"","&lt;/event&gt;",IF(Data!C217="","&lt;/event&gt;","")),""))</f>
        <v>&lt;event dueDate="2019-03-05" event="HRhnzqWsj3c" eventDate="2019-03-05" orgUnit="DiszpKrYNg8" programStage="f9RcSoFLhav" status="COMPLETED"&gt;&lt;completedDate&gt;2019-03-05&lt;/completedDate&gt;</v>
      </c>
      <c r="D216" t="str">
        <f ca="1">IF(Data!A216&lt;&gt;"","",IF(Data!B216&lt;&gt;"","",IF(Data!C216&lt;&gt;"",IF(Data!B215&lt;&gt;"","&lt;dataValues&gt;","") &amp; "&lt;dataValue dataElement="""&amp;VLOOKUP(Data!C216,Reference!$A$10:$B$21,2,FALSE)&amp;""" value="""&amp;Data!D216&amp;"""/&gt;" &amp; IF(Data!C217="","&lt;/dataValues&gt;&lt;/event&gt;",IF(Data!B217&lt;&gt;"","&lt;/dataValues&gt;&lt;/event&gt;","")),"")))</f>
        <v/>
      </c>
      <c r="E216" t="str">
        <f>IF(Data!C216&lt;&gt;"","",IF(Data!E216&lt;&gt;"","&lt;/events&gt;&lt;/enrollment&gt;&lt;/enrollments&gt;&lt;attributes&gt;&lt;attribute attribute=""xir1M6BCeKy"" displayName=""ANC ID number"" value="""&amp;Data!E216&amp;"""/&gt;",""))</f>
        <v/>
      </c>
      <c r="F216" t="str">
        <f>IF(Data!C216&lt;&gt;"","",IF(Data!F216&lt;&gt;"","&lt;/events&gt;&lt;/enrollment&gt;&lt;/enrollments&gt;&lt;attributes&gt;&lt;attribute attribute=""dcHt9acQAhW"" displayName=""Child health ID number""  value="""&amp;Data!F216&amp;"""/&gt;",""))</f>
        <v/>
      </c>
      <c r="G216" t="str">
        <f>IF(Data!C216&lt;&gt;"","",IF(Data!D216&lt;&gt;"","&lt;attribute attribute=""aR40kIqUVTV"" displayName=""Date of initiation into lifelong ART"" value="""&amp;Data!I216&amp;"""/&gt;&lt;attribute attribute=""Bv3XbmGMmrW"" displayName=""ART patient number""  value="""&amp;Data!D216&amp;"""/&gt;",""))</f>
        <v/>
      </c>
      <c r="H216" t="str">
        <f ca="1">IF(Data!H216="END","&lt;/attributes&gt;&lt;/trackedEntityInstance&gt;",IF(Data!B216="",IF(Data!H216&lt;&gt;"","&lt;/attributes&gt;&lt;relationships&gt;&lt;relationship&gt;&lt;relationshipName&gt;Mother to child&lt;/relationshipName&gt;&lt;relationshipType&gt;frS8ibCkbfN&lt;/relationshipType&gt;&lt;relationship&gt;"&amp; Data!H216 &amp; "&lt;/relationship&gt;&lt;from&gt;&lt;trackedEntityInstance trackedEntityInstance=""" &amp; Data!I216 &amp; """/&gt;&lt;/from&gt;&lt;to&gt;&lt;trackedEntityInstance trackedEntityInstance=""" &amp; Data!J216 &amp; """/&gt;&lt;/to&gt;&lt;/relationship&gt;&lt;/relationships&gt;&lt;/trackedEntityInstance&gt;",""),""))</f>
        <v/>
      </c>
    </row>
    <row r="217" spans="1:8" x14ac:dyDescent="0.3">
      <c r="A217" s="9" t="str">
        <f>IF(Data!A217&lt;&gt;"","&lt;trackedEntityInstance orgUnit="""&amp;VLOOKUP(Data!A217,Reference!$A$6:$B$7,2,FALSE)&amp;""" trackedEntityInstance="""&amp;Data!B217&amp;""" trackedEntityType="""&amp;VLOOKUP(Data!C217,Reference!$A$2:$C$3,3,FALSE)&amp;"""&gt;","")</f>
        <v/>
      </c>
      <c r="B217" t="str">
        <f>IF(Data!A217&lt;&gt;"","&lt;enrollments&gt;&lt;enrollment enrollment="""&amp;Data!E217&amp;""" orgUnit="""&amp; VLOOKUP(Data!D217,Reference!$A$6:$B$7,2,FALSE) &amp;""" program=""" &amp; VLOOKUP(Data!C217,Reference!$A$2:$C$3,2,FALSE) &amp; """&gt;&lt;enrollmentDate&gt;"&amp;Data!G217&amp;"&lt;/enrollmentDate&gt;&lt;incidentDate&gt;"&amp;Data!I217&amp;"&lt;/incidentDate&gt;&lt;status&gt;"&amp;Data!J217&amp;"&lt;/status&gt;&lt;events&gt;","")</f>
        <v/>
      </c>
      <c r="C217" t="str">
        <f>IF(Data!A217&lt;&gt;"","",IF(Data!B217&lt;&gt;"","&lt;event dueDate="""&amp;Data!B217&amp;""" event="""&amp;Data!C217&amp; IF(Data!D217="","",""" eventDate="""&amp;Data!D217) &amp;""" orgUnit="""&amp; VLOOKUP(Data!E217,Reference!$A$6:$B$7,2,FALSE) &amp;""" programStage="""&amp;VLOOKUP(Data!F217,Reference!$A$24:$B$31,2,FALSE)&amp;""" status="""&amp;Data!G217&amp;"""&gt;" &amp; IF(Data!H217="","","&lt;completedDate&gt;"&amp;Data!H217&amp;"&lt;/completedDate&gt;") &amp; IF(Data!B218&lt;&gt;"","&lt;/event&gt;",IF(Data!C218="","&lt;/event&gt;","")),""))</f>
        <v/>
      </c>
      <c r="D217" t="str">
        <f ca="1">IF(Data!A217&lt;&gt;"","",IF(Data!B217&lt;&gt;"","",IF(Data!C217&lt;&gt;"",IF(Data!B216&lt;&gt;"","&lt;dataValues&gt;","") &amp; "&lt;dataValue dataElement="""&amp;VLOOKUP(Data!C217,Reference!$A$10:$B$21,2,FALSE)&amp;""" value="""&amp;Data!D217&amp;"""/&gt;" &amp; IF(Data!C218="","&lt;/dataValues&gt;&lt;/event&gt;",IF(Data!B218&lt;&gt;"","&lt;/dataValues&gt;&lt;/event&gt;","")),"")))</f>
        <v>&lt;dataValues&gt;&lt;dataValue dataElement="opL9JMjeGpX" value="0"/&gt;</v>
      </c>
      <c r="E217" t="str">
        <f>IF(Data!C217&lt;&gt;"","",IF(Data!E217&lt;&gt;"","&lt;/events&gt;&lt;/enrollment&gt;&lt;/enrollments&gt;&lt;attributes&gt;&lt;attribute attribute=""xir1M6BCeKy"" displayName=""ANC ID number"" value="""&amp;Data!E217&amp;"""/&gt;",""))</f>
        <v/>
      </c>
      <c r="F217" t="str">
        <f>IF(Data!C217&lt;&gt;"","",IF(Data!F217&lt;&gt;"","&lt;/events&gt;&lt;/enrollment&gt;&lt;/enrollments&gt;&lt;attributes&gt;&lt;attribute attribute=""dcHt9acQAhW"" displayName=""Child health ID number""  value="""&amp;Data!F217&amp;"""/&gt;",""))</f>
        <v/>
      </c>
      <c r="G217" t="str">
        <f>IF(Data!C217&lt;&gt;"","",IF(Data!D217&lt;&gt;"","&lt;attribute attribute=""aR40kIqUVTV"" displayName=""Date of initiation into lifelong ART"" value="""&amp;Data!I217&amp;"""/&gt;&lt;attribute attribute=""Bv3XbmGMmrW"" displayName=""ART patient number""  value="""&amp;Data!D217&amp;"""/&gt;",""))</f>
        <v/>
      </c>
      <c r="H217" t="str">
        <f>IF(Data!H217="END","&lt;/attributes&gt;&lt;/trackedEntityInstance&gt;",IF(Data!B217="",IF(Data!H217&lt;&gt;"","&lt;/attributes&gt;&lt;relationships&gt;&lt;relationship&gt;&lt;relationshipName&gt;Mother to child&lt;/relationshipName&gt;&lt;relationshipType&gt;frS8ibCkbfN&lt;/relationshipType&gt;&lt;relationship&gt;"&amp; Data!H217 &amp; "&lt;/relationship&gt;&lt;from&gt;&lt;trackedEntityInstance trackedEntityInstance=""" &amp; Data!I217 &amp; """/&gt;&lt;/from&gt;&lt;to&gt;&lt;trackedEntityInstance trackedEntityInstance=""" &amp; Data!J217 &amp; """/&gt;&lt;/to&gt;&lt;/relationship&gt;&lt;/relationships&gt;&lt;/trackedEntityInstance&gt;",""),""))</f>
        <v/>
      </c>
    </row>
    <row r="218" spans="1:8" x14ac:dyDescent="0.3">
      <c r="A218" s="9" t="str">
        <f>IF(Data!A218&lt;&gt;"","&lt;trackedEntityInstance orgUnit="""&amp;VLOOKUP(Data!A218,Reference!$A$6:$B$7,2,FALSE)&amp;""" trackedEntityInstance="""&amp;Data!B218&amp;""" trackedEntityType="""&amp;VLOOKUP(Data!C218,Reference!$A$2:$C$3,3,FALSE)&amp;"""&gt;","")</f>
        <v/>
      </c>
      <c r="B218" t="str">
        <f>IF(Data!A218&lt;&gt;"","&lt;enrollments&gt;&lt;enrollment enrollment="""&amp;Data!E218&amp;""" orgUnit="""&amp; VLOOKUP(Data!D218,Reference!$A$6:$B$7,2,FALSE) &amp;""" program=""" &amp; VLOOKUP(Data!C218,Reference!$A$2:$C$3,2,FALSE) &amp; """&gt;&lt;enrollmentDate&gt;"&amp;Data!G218&amp;"&lt;/enrollmentDate&gt;&lt;incidentDate&gt;"&amp;Data!I218&amp;"&lt;/incidentDate&gt;&lt;status&gt;"&amp;Data!J218&amp;"&lt;/status&gt;&lt;events&gt;","")</f>
        <v/>
      </c>
      <c r="C218" t="str">
        <f>IF(Data!A218&lt;&gt;"","",IF(Data!B218&lt;&gt;"","&lt;event dueDate="""&amp;Data!B218&amp;""" event="""&amp;Data!C218&amp; IF(Data!D218="","",""" eventDate="""&amp;Data!D218) &amp;""" orgUnit="""&amp; VLOOKUP(Data!E218,Reference!$A$6:$B$7,2,FALSE) &amp;""" programStage="""&amp;VLOOKUP(Data!F218,Reference!$A$24:$B$31,2,FALSE)&amp;""" status="""&amp;Data!G218&amp;"""&gt;" &amp; IF(Data!H218="","","&lt;completedDate&gt;"&amp;Data!H218&amp;"&lt;/completedDate&gt;") &amp; IF(Data!B219&lt;&gt;"","&lt;/event&gt;",IF(Data!C219="","&lt;/event&gt;","")),""))</f>
        <v/>
      </c>
      <c r="D218" t="str">
        <f ca="1">IF(Data!A218&lt;&gt;"","",IF(Data!B218&lt;&gt;"","",IF(Data!C218&lt;&gt;"",IF(Data!B217&lt;&gt;"","&lt;dataValues&gt;","") &amp; "&lt;dataValue dataElement="""&amp;VLOOKUP(Data!C218,Reference!$A$10:$B$21,2,FALSE)&amp;""" value="""&amp;Data!D218&amp;"""/&gt;" &amp; IF(Data!C219="","&lt;/dataValues&gt;&lt;/event&gt;",IF(Data!B219&lt;&gt;"","&lt;/dataValues&gt;&lt;/event&gt;","")),"")))</f>
        <v>&lt;dataValue dataElement="Jr8zgBCEbtp" value="1"/&gt;&lt;/dataValues&gt;&lt;/event&gt;</v>
      </c>
      <c r="E218" t="str">
        <f>IF(Data!C218&lt;&gt;"","",IF(Data!E218&lt;&gt;"","&lt;/events&gt;&lt;/enrollment&gt;&lt;/enrollments&gt;&lt;attributes&gt;&lt;attribute attribute=""xir1M6BCeKy"" displayName=""ANC ID number"" value="""&amp;Data!E218&amp;"""/&gt;",""))</f>
        <v/>
      </c>
      <c r="F218" t="str">
        <f>IF(Data!C218&lt;&gt;"","",IF(Data!F218&lt;&gt;"","&lt;/events&gt;&lt;/enrollment&gt;&lt;/enrollments&gt;&lt;attributes&gt;&lt;attribute attribute=""dcHt9acQAhW"" displayName=""Child health ID number""  value="""&amp;Data!F218&amp;"""/&gt;",""))</f>
        <v/>
      </c>
      <c r="G218" t="str">
        <f>IF(Data!C218&lt;&gt;"","",IF(Data!D218&lt;&gt;"","&lt;attribute attribute=""aR40kIqUVTV"" displayName=""Date of initiation into lifelong ART"" value="""&amp;Data!I218&amp;"""/&gt;&lt;attribute attribute=""Bv3XbmGMmrW"" displayName=""ART patient number""  value="""&amp;Data!D218&amp;"""/&gt;",""))</f>
        <v/>
      </c>
      <c r="H218" t="str">
        <f>IF(Data!H218="END","&lt;/attributes&gt;&lt;/trackedEntityInstance&gt;",IF(Data!B218="",IF(Data!H218&lt;&gt;"","&lt;/attributes&gt;&lt;relationships&gt;&lt;relationship&gt;&lt;relationshipName&gt;Mother to child&lt;/relationshipName&gt;&lt;relationshipType&gt;frS8ibCkbfN&lt;/relationshipType&gt;&lt;relationship&gt;"&amp; Data!H218 &amp; "&lt;/relationship&gt;&lt;from&gt;&lt;trackedEntityInstance trackedEntityInstance=""" &amp; Data!I218 &amp; """/&gt;&lt;/from&gt;&lt;to&gt;&lt;trackedEntityInstance trackedEntityInstance=""" &amp; Data!J218 &amp; """/&gt;&lt;/to&gt;&lt;/relationship&gt;&lt;/relationships&gt;&lt;/trackedEntityInstance&gt;",""),""))</f>
        <v/>
      </c>
    </row>
    <row r="219" spans="1:8" x14ac:dyDescent="0.3">
      <c r="A219" s="9" t="str">
        <f>IF(Data!A219&lt;&gt;"","&lt;trackedEntityInstance orgUnit="""&amp;VLOOKUP(Data!A219,Reference!$A$6:$B$7,2,FALSE)&amp;""" trackedEntityInstance="""&amp;Data!B219&amp;""" trackedEntityType="""&amp;VLOOKUP(Data!C219,Reference!$A$2:$C$3,3,FALSE)&amp;"""&gt;","")</f>
        <v/>
      </c>
      <c r="B219" t="str">
        <f>IF(Data!A219&lt;&gt;"","&lt;enrollments&gt;&lt;enrollment enrollment="""&amp;Data!E219&amp;""" orgUnit="""&amp; VLOOKUP(Data!D219,Reference!$A$6:$B$7,2,FALSE) &amp;""" program=""" &amp; VLOOKUP(Data!C219,Reference!$A$2:$C$3,2,FALSE) &amp; """&gt;&lt;enrollmentDate&gt;"&amp;Data!G219&amp;"&lt;/enrollmentDate&gt;&lt;incidentDate&gt;"&amp;Data!I219&amp;"&lt;/incidentDate&gt;&lt;status&gt;"&amp;Data!J219&amp;"&lt;/status&gt;&lt;events&gt;","")</f>
        <v/>
      </c>
      <c r="C219" t="str">
        <f ca="1">IF(Data!A219&lt;&gt;"","",IF(Data!B219&lt;&gt;"","&lt;event dueDate="""&amp;Data!B219&amp;""" event="""&amp;Data!C219&amp; IF(Data!D219="","",""" eventDate="""&amp;Data!D219) &amp;""" orgUnit="""&amp; VLOOKUP(Data!E219,Reference!$A$6:$B$7,2,FALSE) &amp;""" programStage="""&amp;VLOOKUP(Data!F219,Reference!$A$24:$B$31,2,FALSE)&amp;""" status="""&amp;Data!G219&amp;"""&gt;" &amp; IF(Data!H219="","","&lt;completedDate&gt;"&amp;Data!H219&amp;"&lt;/completedDate&gt;") &amp; IF(Data!B220&lt;&gt;"","&lt;/event&gt;",IF(Data!C220="","&lt;/event&gt;","")),""))</f>
        <v>&lt;event dueDate="2019-07-09" event="LbFMFSdixqB" eventDate="2019-06-18" orgUnit="DiszpKrYNg8" programStage="K6REBmMIWw3" status="COMPLETED"&gt;&lt;completedDate&gt;2019-06-18&lt;/completedDate&gt;</v>
      </c>
      <c r="D219" t="str">
        <f ca="1">IF(Data!A219&lt;&gt;"","",IF(Data!B219&lt;&gt;"","",IF(Data!C219&lt;&gt;"",IF(Data!B218&lt;&gt;"","&lt;dataValues&gt;","") &amp; "&lt;dataValue dataElement="""&amp;VLOOKUP(Data!C219,Reference!$A$10:$B$21,2,FALSE)&amp;""" value="""&amp;Data!D219&amp;"""/&gt;" &amp; IF(Data!C220="","&lt;/dataValues&gt;&lt;/event&gt;",IF(Data!B220&lt;&gt;"","&lt;/dataValues&gt;&lt;/event&gt;","")),"")))</f>
        <v/>
      </c>
      <c r="E219" t="str">
        <f>IF(Data!C219&lt;&gt;"","",IF(Data!E219&lt;&gt;"","&lt;/events&gt;&lt;/enrollment&gt;&lt;/enrollments&gt;&lt;attributes&gt;&lt;attribute attribute=""xir1M6BCeKy"" displayName=""ANC ID number"" value="""&amp;Data!E219&amp;"""/&gt;",""))</f>
        <v/>
      </c>
      <c r="F219" t="str">
        <f>IF(Data!C219&lt;&gt;"","",IF(Data!F219&lt;&gt;"","&lt;/events&gt;&lt;/enrollment&gt;&lt;/enrollments&gt;&lt;attributes&gt;&lt;attribute attribute=""dcHt9acQAhW"" displayName=""Child health ID number""  value="""&amp;Data!F219&amp;"""/&gt;",""))</f>
        <v/>
      </c>
      <c r="G219" t="str">
        <f>IF(Data!C219&lt;&gt;"","",IF(Data!D219&lt;&gt;"","&lt;attribute attribute=""aR40kIqUVTV"" displayName=""Date of initiation into lifelong ART"" value="""&amp;Data!I219&amp;"""/&gt;&lt;attribute attribute=""Bv3XbmGMmrW"" displayName=""ART patient number""  value="""&amp;Data!D219&amp;"""/&gt;",""))</f>
        <v/>
      </c>
      <c r="H219" t="str">
        <f ca="1">IF(Data!H219="END","&lt;/attributes&gt;&lt;/trackedEntityInstance&gt;",IF(Data!B219="",IF(Data!H219&lt;&gt;"","&lt;/attributes&gt;&lt;relationships&gt;&lt;relationship&gt;&lt;relationshipName&gt;Mother to child&lt;/relationshipName&gt;&lt;relationshipType&gt;frS8ibCkbfN&lt;/relationshipType&gt;&lt;relationship&gt;"&amp; Data!H219 &amp; "&lt;/relationship&gt;&lt;from&gt;&lt;trackedEntityInstance trackedEntityInstance=""" &amp; Data!I219 &amp; """/&gt;&lt;/from&gt;&lt;to&gt;&lt;trackedEntityInstance trackedEntityInstance=""" &amp; Data!J219 &amp; """/&gt;&lt;/to&gt;&lt;/relationship&gt;&lt;/relationships&gt;&lt;/trackedEntityInstance&gt;",""),""))</f>
        <v/>
      </c>
    </row>
    <row r="220" spans="1:8" x14ac:dyDescent="0.3">
      <c r="A220" s="9" t="str">
        <f>IF(Data!A220&lt;&gt;"","&lt;trackedEntityInstance orgUnit="""&amp;VLOOKUP(Data!A220,Reference!$A$6:$B$7,2,FALSE)&amp;""" trackedEntityInstance="""&amp;Data!B220&amp;""" trackedEntityType="""&amp;VLOOKUP(Data!C220,Reference!$A$2:$C$3,3,FALSE)&amp;"""&gt;","")</f>
        <v/>
      </c>
      <c r="B220" t="str">
        <f>IF(Data!A220&lt;&gt;"","&lt;enrollments&gt;&lt;enrollment enrollment="""&amp;Data!E220&amp;""" orgUnit="""&amp; VLOOKUP(Data!D220,Reference!$A$6:$B$7,2,FALSE) &amp;""" program=""" &amp; VLOOKUP(Data!C220,Reference!$A$2:$C$3,2,FALSE) &amp; """&gt;&lt;enrollmentDate&gt;"&amp;Data!G220&amp;"&lt;/enrollmentDate&gt;&lt;incidentDate&gt;"&amp;Data!I220&amp;"&lt;/incidentDate&gt;&lt;status&gt;"&amp;Data!J220&amp;"&lt;/status&gt;&lt;events&gt;","")</f>
        <v/>
      </c>
      <c r="C220" t="str">
        <f>IF(Data!A220&lt;&gt;"","",IF(Data!B220&lt;&gt;"","&lt;event dueDate="""&amp;Data!B220&amp;""" event="""&amp;Data!C220&amp; IF(Data!D220="","",""" eventDate="""&amp;Data!D220) &amp;""" orgUnit="""&amp; VLOOKUP(Data!E220,Reference!$A$6:$B$7,2,FALSE) &amp;""" programStage="""&amp;VLOOKUP(Data!F220,Reference!$A$24:$B$31,2,FALSE)&amp;""" status="""&amp;Data!G220&amp;"""&gt;" &amp; IF(Data!H220="","","&lt;completedDate&gt;"&amp;Data!H220&amp;"&lt;/completedDate&gt;") &amp; IF(Data!B221&lt;&gt;"","&lt;/event&gt;",IF(Data!C221="","&lt;/event&gt;","")),""))</f>
        <v/>
      </c>
      <c r="D220" t="str">
        <f ca="1">IF(Data!A220&lt;&gt;"","",IF(Data!B220&lt;&gt;"","",IF(Data!C220&lt;&gt;"",IF(Data!B219&lt;&gt;"","&lt;dataValues&gt;","") &amp; "&lt;dataValue dataElement="""&amp;VLOOKUP(Data!C220,Reference!$A$10:$B$21,2,FALSE)&amp;""" value="""&amp;Data!D220&amp;"""/&gt;" &amp; IF(Data!C221="","&lt;/dataValues&gt;&lt;/event&gt;",IF(Data!B221&lt;&gt;"","&lt;/dataValues&gt;&lt;/event&gt;","")),"")))</f>
        <v>&lt;dataValues&gt;&lt;dataValue dataElement="opL9JMjeGpX" value="0"/&gt;</v>
      </c>
      <c r="E220" t="str">
        <f>IF(Data!C220&lt;&gt;"","",IF(Data!E220&lt;&gt;"","&lt;/events&gt;&lt;/enrollment&gt;&lt;/enrollments&gt;&lt;attributes&gt;&lt;attribute attribute=""xir1M6BCeKy"" displayName=""ANC ID number"" value="""&amp;Data!E220&amp;"""/&gt;",""))</f>
        <v/>
      </c>
      <c r="F220" t="str">
        <f>IF(Data!C220&lt;&gt;"","",IF(Data!F220&lt;&gt;"","&lt;/events&gt;&lt;/enrollment&gt;&lt;/enrollments&gt;&lt;attributes&gt;&lt;attribute attribute=""dcHt9acQAhW"" displayName=""Child health ID number""  value="""&amp;Data!F220&amp;"""/&gt;",""))</f>
        <v/>
      </c>
      <c r="G220" t="str">
        <f>IF(Data!C220&lt;&gt;"","",IF(Data!D220&lt;&gt;"","&lt;attribute attribute=""aR40kIqUVTV"" displayName=""Date of initiation into lifelong ART"" value="""&amp;Data!I220&amp;"""/&gt;&lt;attribute attribute=""Bv3XbmGMmrW"" displayName=""ART patient number""  value="""&amp;Data!D220&amp;"""/&gt;",""))</f>
        <v/>
      </c>
      <c r="H220" t="str">
        <f>IF(Data!H220="END","&lt;/attributes&gt;&lt;/trackedEntityInstance&gt;",IF(Data!B220="",IF(Data!H220&lt;&gt;"","&lt;/attributes&gt;&lt;relationships&gt;&lt;relationship&gt;&lt;relationshipName&gt;Mother to child&lt;/relationshipName&gt;&lt;relationshipType&gt;frS8ibCkbfN&lt;/relationshipType&gt;&lt;relationship&gt;"&amp; Data!H220 &amp; "&lt;/relationship&gt;&lt;from&gt;&lt;trackedEntityInstance trackedEntityInstance=""" &amp; Data!I220 &amp; """/&gt;&lt;/from&gt;&lt;to&gt;&lt;trackedEntityInstance trackedEntityInstance=""" &amp; Data!J220 &amp; """/&gt;&lt;/to&gt;&lt;/relationship&gt;&lt;/relationships&gt;&lt;/trackedEntityInstance&gt;",""),""))</f>
        <v/>
      </c>
    </row>
    <row r="221" spans="1:8" x14ac:dyDescent="0.3">
      <c r="A221" s="9" t="str">
        <f>IF(Data!A221&lt;&gt;"","&lt;trackedEntityInstance orgUnit="""&amp;VLOOKUP(Data!A221,Reference!$A$6:$B$7,2,FALSE)&amp;""" trackedEntityInstance="""&amp;Data!B221&amp;""" trackedEntityType="""&amp;VLOOKUP(Data!C221,Reference!$A$2:$C$3,3,FALSE)&amp;"""&gt;","")</f>
        <v/>
      </c>
      <c r="B221" t="str">
        <f>IF(Data!A221&lt;&gt;"","&lt;enrollments&gt;&lt;enrollment enrollment="""&amp;Data!E221&amp;""" orgUnit="""&amp; VLOOKUP(Data!D221,Reference!$A$6:$B$7,2,FALSE) &amp;""" program=""" &amp; VLOOKUP(Data!C221,Reference!$A$2:$C$3,2,FALSE) &amp; """&gt;&lt;enrollmentDate&gt;"&amp;Data!G221&amp;"&lt;/enrollmentDate&gt;&lt;incidentDate&gt;"&amp;Data!I221&amp;"&lt;/incidentDate&gt;&lt;status&gt;"&amp;Data!J221&amp;"&lt;/status&gt;&lt;events&gt;","")</f>
        <v/>
      </c>
      <c r="C221" t="str">
        <f>IF(Data!A221&lt;&gt;"","",IF(Data!B221&lt;&gt;"","&lt;event dueDate="""&amp;Data!B221&amp;""" event="""&amp;Data!C221&amp; IF(Data!D221="","",""" eventDate="""&amp;Data!D221) &amp;""" orgUnit="""&amp; VLOOKUP(Data!E221,Reference!$A$6:$B$7,2,FALSE) &amp;""" programStage="""&amp;VLOOKUP(Data!F221,Reference!$A$24:$B$31,2,FALSE)&amp;""" status="""&amp;Data!G221&amp;"""&gt;" &amp; IF(Data!H221="","","&lt;completedDate&gt;"&amp;Data!H221&amp;"&lt;/completedDate&gt;") &amp; IF(Data!B222&lt;&gt;"","&lt;/event&gt;",IF(Data!C222="","&lt;/event&gt;","")),""))</f>
        <v/>
      </c>
      <c r="D221" t="str">
        <f ca="1">IF(Data!A221&lt;&gt;"","",IF(Data!B221&lt;&gt;"","",IF(Data!C221&lt;&gt;"",IF(Data!B220&lt;&gt;"","&lt;dataValues&gt;","") &amp; "&lt;dataValue dataElement="""&amp;VLOOKUP(Data!C221,Reference!$A$10:$B$21,2,FALSE)&amp;""" value="""&amp;Data!D221&amp;"""/&gt;" &amp; IF(Data!C222="","&lt;/dataValues&gt;&lt;/event&gt;",IF(Data!B222&lt;&gt;"","&lt;/dataValues&gt;&lt;/event&gt;","")),"")))</f>
        <v>&lt;dataValue dataElement="Jr8zgBCEbtp" value="3"/&gt;&lt;/dataValues&gt;&lt;/event&gt;</v>
      </c>
      <c r="E221" t="str">
        <f>IF(Data!C221&lt;&gt;"","",IF(Data!E221&lt;&gt;"","&lt;/events&gt;&lt;/enrollment&gt;&lt;/enrollments&gt;&lt;attributes&gt;&lt;attribute attribute=""xir1M6BCeKy"" displayName=""ANC ID number"" value="""&amp;Data!E221&amp;"""/&gt;",""))</f>
        <v/>
      </c>
      <c r="F221" t="str">
        <f>IF(Data!C221&lt;&gt;"","",IF(Data!F221&lt;&gt;"","&lt;/events&gt;&lt;/enrollment&gt;&lt;/enrollments&gt;&lt;attributes&gt;&lt;attribute attribute=""dcHt9acQAhW"" displayName=""Child health ID number""  value="""&amp;Data!F221&amp;"""/&gt;",""))</f>
        <v/>
      </c>
      <c r="G221" t="str">
        <f>IF(Data!C221&lt;&gt;"","",IF(Data!D221&lt;&gt;"","&lt;attribute attribute=""aR40kIqUVTV"" displayName=""Date of initiation into lifelong ART"" value="""&amp;Data!I221&amp;"""/&gt;&lt;attribute attribute=""Bv3XbmGMmrW"" displayName=""ART patient number""  value="""&amp;Data!D221&amp;"""/&gt;",""))</f>
        <v/>
      </c>
      <c r="H221" t="str">
        <f>IF(Data!H221="END","&lt;/attributes&gt;&lt;/trackedEntityInstance&gt;",IF(Data!B221="",IF(Data!H221&lt;&gt;"","&lt;/attributes&gt;&lt;relationships&gt;&lt;relationship&gt;&lt;relationshipName&gt;Mother to child&lt;/relationshipName&gt;&lt;relationshipType&gt;frS8ibCkbfN&lt;/relationshipType&gt;&lt;relationship&gt;"&amp; Data!H221 &amp; "&lt;/relationship&gt;&lt;from&gt;&lt;trackedEntityInstance trackedEntityInstance=""" &amp; Data!I221 &amp; """/&gt;&lt;/from&gt;&lt;to&gt;&lt;trackedEntityInstance trackedEntityInstance=""" &amp; Data!J221 &amp; """/&gt;&lt;/to&gt;&lt;/relationship&gt;&lt;/relationships&gt;&lt;/trackedEntityInstance&gt;",""),""))</f>
        <v/>
      </c>
    </row>
    <row r="222" spans="1:8" x14ac:dyDescent="0.3">
      <c r="A222" s="9" t="str">
        <f>IF(Data!A222&lt;&gt;"","&lt;trackedEntityInstance orgUnit="""&amp;VLOOKUP(Data!A222,Reference!$A$6:$B$7,2,FALSE)&amp;""" trackedEntityInstance="""&amp;Data!B222&amp;""" trackedEntityType="""&amp;VLOOKUP(Data!C222,Reference!$A$2:$C$3,3,FALSE)&amp;"""&gt;","")</f>
        <v/>
      </c>
      <c r="B222" t="str">
        <f>IF(Data!A222&lt;&gt;"","&lt;enrollments&gt;&lt;enrollment enrollment="""&amp;Data!E222&amp;""" orgUnit="""&amp; VLOOKUP(Data!D222,Reference!$A$6:$B$7,2,FALSE) &amp;""" program=""" &amp; VLOOKUP(Data!C222,Reference!$A$2:$C$3,2,FALSE) &amp; """&gt;&lt;enrollmentDate&gt;"&amp;Data!G222&amp;"&lt;/enrollmentDate&gt;&lt;incidentDate&gt;"&amp;Data!I222&amp;"&lt;/incidentDate&gt;&lt;status&gt;"&amp;Data!J222&amp;"&lt;/status&gt;&lt;events&gt;","")</f>
        <v/>
      </c>
      <c r="C222" t="str">
        <f ca="1">IF(Data!A222&lt;&gt;"","",IF(Data!B222&lt;&gt;"","&lt;event dueDate="""&amp;Data!B222&amp;""" event="""&amp;Data!C222&amp; IF(Data!D222="","",""" eventDate="""&amp;Data!D222) &amp;""" orgUnit="""&amp; VLOOKUP(Data!E222,Reference!$A$6:$B$7,2,FALSE) &amp;""" programStage="""&amp;VLOOKUP(Data!F222,Reference!$A$24:$B$31,2,FALSE)&amp;""" status="""&amp;Data!G222&amp;"""&gt;" &amp; IF(Data!H222="","","&lt;completedDate&gt;"&amp;Data!H222&amp;"&lt;/completedDate&gt;") &amp; IF(Data!B223&lt;&gt;"","&lt;/event&gt;",IF(Data!C223="","&lt;/event&gt;","")),""))</f>
        <v>&lt;event dueDate="2019-12-17" event="vCRaxF1vIEo" eventDate="2019-08-08" orgUnit="DiszpKrYNg8" programStage="K6REBmMIWw3" status="COMPLETED"&gt;&lt;completedDate&gt;2019-08-08&lt;/completedDate&gt;</v>
      </c>
      <c r="D222" t="str">
        <f ca="1">IF(Data!A222&lt;&gt;"","",IF(Data!B222&lt;&gt;"","",IF(Data!C222&lt;&gt;"",IF(Data!B221&lt;&gt;"","&lt;dataValues&gt;","") &amp; "&lt;dataValue dataElement="""&amp;VLOOKUP(Data!C222,Reference!$A$10:$B$21,2,FALSE)&amp;""" value="""&amp;Data!D222&amp;"""/&gt;" &amp; IF(Data!C223="","&lt;/dataValues&gt;&lt;/event&gt;",IF(Data!B223&lt;&gt;"","&lt;/dataValues&gt;&lt;/event&gt;","")),"")))</f>
        <v/>
      </c>
      <c r="E222" t="str">
        <f>IF(Data!C222&lt;&gt;"","",IF(Data!E222&lt;&gt;"","&lt;/events&gt;&lt;/enrollment&gt;&lt;/enrollments&gt;&lt;attributes&gt;&lt;attribute attribute=""xir1M6BCeKy"" displayName=""ANC ID number"" value="""&amp;Data!E222&amp;"""/&gt;",""))</f>
        <v/>
      </c>
      <c r="F222" t="str">
        <f>IF(Data!C222&lt;&gt;"","",IF(Data!F222&lt;&gt;"","&lt;/events&gt;&lt;/enrollment&gt;&lt;/enrollments&gt;&lt;attributes&gt;&lt;attribute attribute=""dcHt9acQAhW"" displayName=""Child health ID number""  value="""&amp;Data!F222&amp;"""/&gt;",""))</f>
        <v/>
      </c>
      <c r="G222" t="str">
        <f>IF(Data!C222&lt;&gt;"","",IF(Data!D222&lt;&gt;"","&lt;attribute attribute=""aR40kIqUVTV"" displayName=""Date of initiation into lifelong ART"" value="""&amp;Data!I222&amp;"""/&gt;&lt;attribute attribute=""Bv3XbmGMmrW"" displayName=""ART patient number""  value="""&amp;Data!D222&amp;"""/&gt;",""))</f>
        <v/>
      </c>
      <c r="H222" t="str">
        <f ca="1">IF(Data!H222="END","&lt;/attributes&gt;&lt;/trackedEntityInstance&gt;",IF(Data!B222="",IF(Data!H222&lt;&gt;"","&lt;/attributes&gt;&lt;relationships&gt;&lt;relationship&gt;&lt;relationshipName&gt;Mother to child&lt;/relationshipName&gt;&lt;relationshipType&gt;frS8ibCkbfN&lt;/relationshipType&gt;&lt;relationship&gt;"&amp; Data!H222 &amp; "&lt;/relationship&gt;&lt;from&gt;&lt;trackedEntityInstance trackedEntityInstance=""" &amp; Data!I222 &amp; """/&gt;&lt;/from&gt;&lt;to&gt;&lt;trackedEntityInstance trackedEntityInstance=""" &amp; Data!J222 &amp; """/&gt;&lt;/to&gt;&lt;/relationship&gt;&lt;/relationships&gt;&lt;/trackedEntityInstance&gt;",""),""))</f>
        <v/>
      </c>
    </row>
    <row r="223" spans="1:8" x14ac:dyDescent="0.3">
      <c r="A223" s="9" t="str">
        <f>IF(Data!A223&lt;&gt;"","&lt;trackedEntityInstance orgUnit="""&amp;VLOOKUP(Data!A223,Reference!$A$6:$B$7,2,FALSE)&amp;""" trackedEntityInstance="""&amp;Data!B223&amp;""" trackedEntityType="""&amp;VLOOKUP(Data!C223,Reference!$A$2:$C$3,3,FALSE)&amp;"""&gt;","")</f>
        <v/>
      </c>
      <c r="B223" t="str">
        <f>IF(Data!A223&lt;&gt;"","&lt;enrollments&gt;&lt;enrollment enrollment="""&amp;Data!E223&amp;""" orgUnit="""&amp; VLOOKUP(Data!D223,Reference!$A$6:$B$7,2,FALSE) &amp;""" program=""" &amp; VLOOKUP(Data!C223,Reference!$A$2:$C$3,2,FALSE) &amp; """&gt;&lt;enrollmentDate&gt;"&amp;Data!G223&amp;"&lt;/enrollmentDate&gt;&lt;incidentDate&gt;"&amp;Data!I223&amp;"&lt;/incidentDate&gt;&lt;status&gt;"&amp;Data!J223&amp;"&lt;/status&gt;&lt;events&gt;","")</f>
        <v/>
      </c>
      <c r="C223" t="str">
        <f>IF(Data!A223&lt;&gt;"","",IF(Data!B223&lt;&gt;"","&lt;event dueDate="""&amp;Data!B223&amp;""" event="""&amp;Data!C223&amp; IF(Data!D223="","",""" eventDate="""&amp;Data!D223) &amp;""" orgUnit="""&amp; VLOOKUP(Data!E223,Reference!$A$6:$B$7,2,FALSE) &amp;""" programStage="""&amp;VLOOKUP(Data!F223,Reference!$A$24:$B$31,2,FALSE)&amp;""" status="""&amp;Data!G223&amp;"""&gt;" &amp; IF(Data!H223="","","&lt;completedDate&gt;"&amp;Data!H223&amp;"&lt;/completedDate&gt;") &amp; IF(Data!B224&lt;&gt;"","&lt;/event&gt;",IF(Data!C224="","&lt;/event&gt;","")),""))</f>
        <v/>
      </c>
      <c r="D223" t="str">
        <f ca="1">IF(Data!A223&lt;&gt;"","",IF(Data!B223&lt;&gt;"","",IF(Data!C223&lt;&gt;"",IF(Data!B222&lt;&gt;"","&lt;dataValues&gt;","") &amp; "&lt;dataValue dataElement="""&amp;VLOOKUP(Data!C223,Reference!$A$10:$B$21,2,FALSE)&amp;""" value="""&amp;Data!D223&amp;"""/&gt;" &amp; IF(Data!C224="","&lt;/dataValues&gt;&lt;/event&gt;",IF(Data!B224&lt;&gt;"","&lt;/dataValues&gt;&lt;/event&gt;","")),"")))</f>
        <v>&lt;dataValues&gt;&lt;dataValue dataElement="opL9JMjeGpX" value="0"/&gt;</v>
      </c>
      <c r="E223" t="str">
        <f>IF(Data!C223&lt;&gt;"","",IF(Data!E223&lt;&gt;"","&lt;/events&gt;&lt;/enrollment&gt;&lt;/enrollments&gt;&lt;attributes&gt;&lt;attribute attribute=""xir1M6BCeKy"" displayName=""ANC ID number"" value="""&amp;Data!E223&amp;"""/&gt;",""))</f>
        <v/>
      </c>
      <c r="F223" t="str">
        <f>IF(Data!C223&lt;&gt;"","",IF(Data!F223&lt;&gt;"","&lt;/events&gt;&lt;/enrollment&gt;&lt;/enrollments&gt;&lt;attributes&gt;&lt;attribute attribute=""dcHt9acQAhW"" displayName=""Child health ID number""  value="""&amp;Data!F223&amp;"""/&gt;",""))</f>
        <v/>
      </c>
      <c r="G223" t="str">
        <f>IF(Data!C223&lt;&gt;"","",IF(Data!D223&lt;&gt;"","&lt;attribute attribute=""aR40kIqUVTV"" displayName=""Date of initiation into lifelong ART"" value="""&amp;Data!I223&amp;"""/&gt;&lt;attribute attribute=""Bv3XbmGMmrW"" displayName=""ART patient number""  value="""&amp;Data!D223&amp;"""/&gt;",""))</f>
        <v/>
      </c>
      <c r="H223" t="str">
        <f>IF(Data!H223="END","&lt;/attributes&gt;&lt;/trackedEntityInstance&gt;",IF(Data!B223="",IF(Data!H223&lt;&gt;"","&lt;/attributes&gt;&lt;relationships&gt;&lt;relationship&gt;&lt;relationshipName&gt;Mother to child&lt;/relationshipName&gt;&lt;relationshipType&gt;frS8ibCkbfN&lt;/relationshipType&gt;&lt;relationship&gt;"&amp; Data!H223 &amp; "&lt;/relationship&gt;&lt;from&gt;&lt;trackedEntityInstance trackedEntityInstance=""" &amp; Data!I223 &amp; """/&gt;&lt;/from&gt;&lt;to&gt;&lt;trackedEntityInstance trackedEntityInstance=""" &amp; Data!J223 &amp; """/&gt;&lt;/to&gt;&lt;/relationship&gt;&lt;/relationships&gt;&lt;/trackedEntityInstance&gt;",""),""))</f>
        <v/>
      </c>
    </row>
    <row r="224" spans="1:8" x14ac:dyDescent="0.3">
      <c r="A224" s="9" t="str">
        <f>IF(Data!A224&lt;&gt;"","&lt;trackedEntityInstance orgUnit="""&amp;VLOOKUP(Data!A224,Reference!$A$6:$B$7,2,FALSE)&amp;""" trackedEntityInstance="""&amp;Data!B224&amp;""" trackedEntityType="""&amp;VLOOKUP(Data!C224,Reference!$A$2:$C$3,3,FALSE)&amp;"""&gt;","")</f>
        <v/>
      </c>
      <c r="B224" t="str">
        <f>IF(Data!A224&lt;&gt;"","&lt;enrollments&gt;&lt;enrollment enrollment="""&amp;Data!E224&amp;""" orgUnit="""&amp; VLOOKUP(Data!D224,Reference!$A$6:$B$7,2,FALSE) &amp;""" program=""" &amp; VLOOKUP(Data!C224,Reference!$A$2:$C$3,2,FALSE) &amp; """&gt;&lt;enrollmentDate&gt;"&amp;Data!G224&amp;"&lt;/enrollmentDate&gt;&lt;incidentDate&gt;"&amp;Data!I224&amp;"&lt;/incidentDate&gt;&lt;status&gt;"&amp;Data!J224&amp;"&lt;/status&gt;&lt;events&gt;","")</f>
        <v/>
      </c>
      <c r="C224" t="str">
        <f>IF(Data!A224&lt;&gt;"","",IF(Data!B224&lt;&gt;"","&lt;event dueDate="""&amp;Data!B224&amp;""" event="""&amp;Data!C224&amp; IF(Data!D224="","",""" eventDate="""&amp;Data!D224) &amp;""" orgUnit="""&amp; VLOOKUP(Data!E224,Reference!$A$6:$B$7,2,FALSE) &amp;""" programStage="""&amp;VLOOKUP(Data!F224,Reference!$A$24:$B$31,2,FALSE)&amp;""" status="""&amp;Data!G224&amp;"""&gt;" &amp; IF(Data!H224="","","&lt;completedDate&gt;"&amp;Data!H224&amp;"&lt;/completedDate&gt;") &amp; IF(Data!B225&lt;&gt;"","&lt;/event&gt;",IF(Data!C225="","&lt;/event&gt;","")),""))</f>
        <v/>
      </c>
      <c r="D224" t="str">
        <f ca="1">IF(Data!A224&lt;&gt;"","",IF(Data!B224&lt;&gt;"","",IF(Data!C224&lt;&gt;"",IF(Data!B223&lt;&gt;"","&lt;dataValues&gt;","") &amp; "&lt;dataValue dataElement="""&amp;VLOOKUP(Data!C224,Reference!$A$10:$B$21,2,FALSE)&amp;""" value="""&amp;Data!D224&amp;"""/&gt;" &amp; IF(Data!C225="","&lt;/dataValues&gt;&lt;/event&gt;",IF(Data!B225&lt;&gt;"","&lt;/dataValues&gt;&lt;/event&gt;","")),"")))</f>
        <v>&lt;dataValue dataElement="Jr8zgBCEbtp" value="1"/&gt;&lt;/dataValues&gt;&lt;/event&gt;</v>
      </c>
      <c r="E224" t="str">
        <f>IF(Data!C224&lt;&gt;"","",IF(Data!E224&lt;&gt;"","&lt;/events&gt;&lt;/enrollment&gt;&lt;/enrollments&gt;&lt;attributes&gt;&lt;attribute attribute=""xir1M6BCeKy"" displayName=""ANC ID number"" value="""&amp;Data!E224&amp;"""/&gt;",""))</f>
        <v/>
      </c>
      <c r="F224" t="str">
        <f>IF(Data!C224&lt;&gt;"","",IF(Data!F224&lt;&gt;"","&lt;/events&gt;&lt;/enrollment&gt;&lt;/enrollments&gt;&lt;attributes&gt;&lt;attribute attribute=""dcHt9acQAhW"" displayName=""Child health ID number""  value="""&amp;Data!F224&amp;"""/&gt;",""))</f>
        <v/>
      </c>
      <c r="G224" t="str">
        <f>IF(Data!C224&lt;&gt;"","",IF(Data!D224&lt;&gt;"","&lt;attribute attribute=""aR40kIqUVTV"" displayName=""Date of initiation into lifelong ART"" value="""&amp;Data!I224&amp;"""/&gt;&lt;attribute attribute=""Bv3XbmGMmrW"" displayName=""ART patient number""  value="""&amp;Data!D224&amp;"""/&gt;",""))</f>
        <v/>
      </c>
      <c r="H224" t="str">
        <f>IF(Data!H224="END","&lt;/attributes&gt;&lt;/trackedEntityInstance&gt;",IF(Data!B224="",IF(Data!H224&lt;&gt;"","&lt;/attributes&gt;&lt;relationships&gt;&lt;relationship&gt;&lt;relationshipName&gt;Mother to child&lt;/relationshipName&gt;&lt;relationshipType&gt;frS8ibCkbfN&lt;/relationshipType&gt;&lt;relationship&gt;"&amp; Data!H224 &amp; "&lt;/relationship&gt;&lt;from&gt;&lt;trackedEntityInstance trackedEntityInstance=""" &amp; Data!I224 &amp; """/&gt;&lt;/from&gt;&lt;to&gt;&lt;trackedEntityInstance trackedEntityInstance=""" &amp; Data!J224 &amp; """/&gt;&lt;/to&gt;&lt;/relationship&gt;&lt;/relationships&gt;&lt;/trackedEntityInstance&gt;",""),""))</f>
        <v/>
      </c>
    </row>
    <row r="225" spans="1:8" x14ac:dyDescent="0.3">
      <c r="A225" s="9" t="str">
        <f>IF(Data!A225&lt;&gt;"","&lt;trackedEntityInstance orgUnit="""&amp;VLOOKUP(Data!A225,Reference!$A$6:$B$7,2,FALSE)&amp;""" trackedEntityInstance="""&amp;Data!B225&amp;""" trackedEntityType="""&amp;VLOOKUP(Data!C225,Reference!$A$2:$C$3,3,FALSE)&amp;"""&gt;","")</f>
        <v/>
      </c>
      <c r="B225" t="str">
        <f>IF(Data!A225&lt;&gt;"","&lt;enrollments&gt;&lt;enrollment enrollment="""&amp;Data!E225&amp;""" orgUnit="""&amp; VLOOKUP(Data!D225,Reference!$A$6:$B$7,2,FALSE) &amp;""" program=""" &amp; VLOOKUP(Data!C225,Reference!$A$2:$C$3,2,FALSE) &amp; """&gt;&lt;enrollmentDate&gt;"&amp;Data!G225&amp;"&lt;/enrollmentDate&gt;&lt;incidentDate&gt;"&amp;Data!I225&amp;"&lt;/incidentDate&gt;&lt;status&gt;"&amp;Data!J225&amp;"&lt;/status&gt;&lt;events&gt;","")</f>
        <v/>
      </c>
      <c r="C225" t="str">
        <f ca="1">IF(Data!A225&lt;&gt;"","",IF(Data!B225&lt;&gt;"","&lt;event dueDate="""&amp;Data!B225&amp;""" event="""&amp;Data!C225&amp; IF(Data!D225="","",""" eventDate="""&amp;Data!D225) &amp;""" orgUnit="""&amp; VLOOKUP(Data!E225,Reference!$A$6:$B$7,2,FALSE) &amp;""" programStage="""&amp;VLOOKUP(Data!F225,Reference!$A$24:$B$31,2,FALSE)&amp;""" status="""&amp;Data!G225&amp;"""&gt;" &amp; IF(Data!H225="","","&lt;completedDate&gt;"&amp;Data!H225&amp;"&lt;/completedDate&gt;") &amp; IF(Data!B226&lt;&gt;"","&lt;/event&gt;",IF(Data!C226="","&lt;/event&gt;","")),""))</f>
        <v>&lt;event dueDate="2020-02-06" event="OQ5Rp7nnXKP" orgUnit="DiszpKrYNg8" programStage="K6REBmMIWw3" status="SCHEDULE"&gt;&lt;/event&gt;</v>
      </c>
      <c r="D225" t="str">
        <f ca="1">IF(Data!A225&lt;&gt;"","",IF(Data!B225&lt;&gt;"","",IF(Data!C225&lt;&gt;"",IF(Data!B224&lt;&gt;"","&lt;dataValues&gt;","") &amp; "&lt;dataValue dataElement="""&amp;VLOOKUP(Data!C225,Reference!$A$10:$B$21,2,FALSE)&amp;""" value="""&amp;Data!D225&amp;"""/&gt;" &amp; IF(Data!C226="","&lt;/dataValues&gt;&lt;/event&gt;",IF(Data!B226&lt;&gt;"","&lt;/dataValues&gt;&lt;/event&gt;","")),"")))</f>
        <v/>
      </c>
      <c r="E225" t="str">
        <f>IF(Data!C225&lt;&gt;"","",IF(Data!E225&lt;&gt;"","&lt;/events&gt;&lt;/enrollment&gt;&lt;/enrollments&gt;&lt;attributes&gt;&lt;attribute attribute=""xir1M6BCeKy"" displayName=""ANC ID number"" value="""&amp;Data!E225&amp;"""/&gt;",""))</f>
        <v/>
      </c>
      <c r="F225" t="str">
        <f>IF(Data!C225&lt;&gt;"","",IF(Data!F225&lt;&gt;"","&lt;/events&gt;&lt;/enrollment&gt;&lt;/enrollments&gt;&lt;attributes&gt;&lt;attribute attribute=""dcHt9acQAhW"" displayName=""Child health ID number""  value="""&amp;Data!F225&amp;"""/&gt;",""))</f>
        <v/>
      </c>
      <c r="G225" t="str">
        <f>IF(Data!C225&lt;&gt;"","",IF(Data!D225&lt;&gt;"","&lt;attribute attribute=""aR40kIqUVTV"" displayName=""Date of initiation into lifelong ART"" value="""&amp;Data!I225&amp;"""/&gt;&lt;attribute attribute=""Bv3XbmGMmrW"" displayName=""ART patient number""  value="""&amp;Data!D225&amp;"""/&gt;",""))</f>
        <v/>
      </c>
      <c r="H225" t="str">
        <f ca="1">IF(Data!H225="END","&lt;/attributes&gt;&lt;/trackedEntityInstance&gt;",IF(Data!B225="",IF(Data!H225&lt;&gt;"","&lt;/attributes&gt;&lt;relationships&gt;&lt;relationship&gt;&lt;relationshipName&gt;Mother to child&lt;/relationshipName&gt;&lt;relationshipType&gt;frS8ibCkbfN&lt;/relationshipType&gt;&lt;relationship&gt;"&amp; Data!H225 &amp; "&lt;/relationship&gt;&lt;from&gt;&lt;trackedEntityInstance trackedEntityInstance=""" &amp; Data!I225 &amp; """/&gt;&lt;/from&gt;&lt;to&gt;&lt;trackedEntityInstance trackedEntityInstance=""" &amp; Data!J225 &amp; """/&gt;&lt;/to&gt;&lt;/relationship&gt;&lt;/relationships&gt;&lt;/trackedEntityInstance&gt;",""),""))</f>
        <v/>
      </c>
    </row>
    <row r="226" spans="1:8" x14ac:dyDescent="0.3">
      <c r="A226" s="9" t="str">
        <f>IF(Data!A226&lt;&gt;"","&lt;trackedEntityInstance orgUnit="""&amp;VLOOKUP(Data!A226,Reference!$A$6:$B$7,2,FALSE)&amp;""" trackedEntityInstance="""&amp;Data!B226&amp;""" trackedEntityType="""&amp;VLOOKUP(Data!C226,Reference!$A$2:$C$3,3,FALSE)&amp;"""&gt;","")</f>
        <v/>
      </c>
      <c r="B226" t="str">
        <f>IF(Data!A226&lt;&gt;"","&lt;enrollments&gt;&lt;enrollment enrollment="""&amp;Data!E226&amp;""" orgUnit="""&amp; VLOOKUP(Data!D226,Reference!$A$6:$B$7,2,FALSE) &amp;""" program=""" &amp; VLOOKUP(Data!C226,Reference!$A$2:$C$3,2,FALSE) &amp; """&gt;&lt;enrollmentDate&gt;"&amp;Data!G226&amp;"&lt;/enrollmentDate&gt;&lt;incidentDate&gt;"&amp;Data!I226&amp;"&lt;/incidentDate&gt;&lt;status&gt;"&amp;Data!J226&amp;"&lt;/status&gt;&lt;events&gt;","")</f>
        <v/>
      </c>
      <c r="C226" t="str">
        <f>IF(Data!A226&lt;&gt;"","",IF(Data!B226&lt;&gt;"","&lt;event dueDate="""&amp;Data!B226&amp;""" event="""&amp;Data!C226&amp; IF(Data!D226="","",""" eventDate="""&amp;Data!D226) &amp;""" orgUnit="""&amp; VLOOKUP(Data!E226,Reference!$A$6:$B$7,2,FALSE) &amp;""" programStage="""&amp;VLOOKUP(Data!F226,Reference!$A$24:$B$31,2,FALSE)&amp;""" status="""&amp;Data!G226&amp;"""&gt;" &amp; IF(Data!H226="","","&lt;completedDate&gt;"&amp;Data!H226&amp;"&lt;/completedDate&gt;") &amp; IF(Data!B227&lt;&gt;"","&lt;/event&gt;",IF(Data!C227="","&lt;/event&gt;","")),""))</f>
        <v/>
      </c>
      <c r="D226" t="str">
        <f>IF(Data!A226&lt;&gt;"","",IF(Data!B226&lt;&gt;"","",IF(Data!C226&lt;&gt;"",IF(Data!B225&lt;&gt;"","&lt;dataValues&gt;","") &amp; "&lt;dataValue dataElement="""&amp;VLOOKUP(Data!C226,Reference!$A$10:$B$21,2,FALSE)&amp;""" value="""&amp;Data!D226&amp;"""/&gt;" &amp; IF(Data!C227="","&lt;/dataValues&gt;&lt;/event&gt;",IF(Data!B227&lt;&gt;"","&lt;/dataValues&gt;&lt;/event&gt;","")),"")))</f>
        <v/>
      </c>
      <c r="E226" t="str">
        <f>IF(Data!C226&lt;&gt;"","",IF(Data!E226&lt;&gt;"","&lt;/events&gt;&lt;/enrollment&gt;&lt;/enrollments&gt;&lt;attributes&gt;&lt;attribute attribute=""xir1M6BCeKy"" displayName=""ANC ID number"" value="""&amp;Data!E226&amp;"""/&gt;",""))</f>
        <v/>
      </c>
      <c r="F226" t="str">
        <f>IF(Data!C226&lt;&gt;"","",IF(Data!F226&lt;&gt;"","&lt;/events&gt;&lt;/enrollment&gt;&lt;/enrollments&gt;&lt;attributes&gt;&lt;attribute attribute=""dcHt9acQAhW"" displayName=""Child health ID number""  value="""&amp;Data!F226&amp;"""/&gt;",""))</f>
        <v>&lt;/events&gt;&lt;/enrollment&gt;&lt;/enrollments&gt;&lt;attributes&gt;&lt;attribute attribute="dcHt9acQAhW" displayName="Child health ID number"  value="2019-C02"/&gt;</v>
      </c>
      <c r="G226" t="str">
        <f>IF(Data!C226&lt;&gt;"","",IF(Data!D226&lt;&gt;"","&lt;attribute attribute=""aR40kIqUVTV"" displayName=""Date of initiation into lifelong ART"" value="""&amp;Data!I226&amp;"""/&gt;&lt;attribute attribute=""Bv3XbmGMmrW"" displayName=""ART patient number""  value="""&amp;Data!D226&amp;"""/&gt;",""))</f>
        <v/>
      </c>
      <c r="H226" t="str">
        <f>IF(Data!H226="END","&lt;/attributes&gt;&lt;/trackedEntityInstance&gt;",IF(Data!B226="",IF(Data!H226&lt;&gt;"","&lt;/attributes&gt;&lt;relationships&gt;&lt;relationship&gt;&lt;relationshipName&gt;Mother to child&lt;/relationshipName&gt;&lt;relationshipType&gt;frS8ibCkbfN&lt;/relationshipType&gt;&lt;relationship&gt;"&amp; Data!H226 &amp; "&lt;/relationship&gt;&lt;from&gt;&lt;trackedEntityInstance trackedEntityInstance=""" &amp; Data!I226 &amp; """/&gt;&lt;/from&gt;&lt;to&gt;&lt;trackedEntityInstance trackedEntityInstance=""" &amp; Data!J226 &amp; """/&gt;&lt;/to&gt;&lt;/relationship&gt;&lt;/relationships&gt;&lt;/trackedEntityInstance&gt;",""),""))</f>
        <v/>
      </c>
    </row>
    <row r="227" spans="1:8" x14ac:dyDescent="0.3">
      <c r="A227" s="9" t="str">
        <f>IF(Data!A227&lt;&gt;"","&lt;trackedEntityInstance orgUnit="""&amp;VLOOKUP(Data!A227,Reference!$A$6:$B$7,2,FALSE)&amp;""" trackedEntityInstance="""&amp;Data!B227&amp;""" trackedEntityType="""&amp;VLOOKUP(Data!C227,Reference!$A$2:$C$3,3,FALSE)&amp;"""&gt;","")</f>
        <v/>
      </c>
      <c r="B227" t="str">
        <f>IF(Data!A227&lt;&gt;"","&lt;enrollments&gt;&lt;enrollment enrollment="""&amp;Data!E227&amp;""" orgUnit="""&amp; VLOOKUP(Data!D227,Reference!$A$6:$B$7,2,FALSE) &amp;""" program=""" &amp; VLOOKUP(Data!C227,Reference!$A$2:$C$3,2,FALSE) &amp; """&gt;&lt;enrollmentDate&gt;"&amp;Data!G227&amp;"&lt;/enrollmentDate&gt;&lt;incidentDate&gt;"&amp;Data!I227&amp;"&lt;/incidentDate&gt;&lt;status&gt;"&amp;Data!J227&amp;"&lt;/status&gt;&lt;events&gt;","")</f>
        <v/>
      </c>
      <c r="C227" t="str">
        <f>IF(Data!A227&lt;&gt;"","",IF(Data!B227&lt;&gt;"","&lt;event dueDate="""&amp;Data!B227&amp;""" event="""&amp;Data!C227&amp; IF(Data!D227="","",""" eventDate="""&amp;Data!D227) &amp;""" orgUnit="""&amp; VLOOKUP(Data!E227,Reference!$A$6:$B$7,2,FALSE) &amp;""" programStage="""&amp;VLOOKUP(Data!F227,Reference!$A$24:$B$31,2,FALSE)&amp;""" status="""&amp;Data!G227&amp;"""&gt;" &amp; IF(Data!H227="","","&lt;completedDate&gt;"&amp;Data!H227&amp;"&lt;/completedDate&gt;") &amp; IF(Data!B228&lt;&gt;"","&lt;/event&gt;",IF(Data!C228="","&lt;/event&gt;","")),""))</f>
        <v/>
      </c>
      <c r="D227" t="str">
        <f>IF(Data!A227&lt;&gt;"","",IF(Data!B227&lt;&gt;"","",IF(Data!C227&lt;&gt;"",IF(Data!B226&lt;&gt;"","&lt;dataValues&gt;","") &amp; "&lt;dataValue dataElement="""&amp;VLOOKUP(Data!C227,Reference!$A$10:$B$21,2,FALSE)&amp;""" value="""&amp;Data!D227&amp;"""/&gt;" &amp; IF(Data!C228="","&lt;/dataValues&gt;&lt;/event&gt;",IF(Data!B228&lt;&gt;"","&lt;/dataValues&gt;&lt;/event&gt;","")),"")))</f>
        <v/>
      </c>
      <c r="E227" t="str">
        <f>IF(Data!C227&lt;&gt;"","",IF(Data!E227&lt;&gt;"","&lt;/events&gt;&lt;/enrollment&gt;&lt;/enrollments&gt;&lt;attributes&gt;&lt;attribute attribute=""xir1M6BCeKy"" displayName=""ANC ID number"" value="""&amp;Data!E227&amp;"""/&gt;",""))</f>
        <v/>
      </c>
      <c r="F227" t="str">
        <f>IF(Data!C227&lt;&gt;"","",IF(Data!F227&lt;&gt;"","&lt;/events&gt;&lt;/enrollment&gt;&lt;/enrollments&gt;&lt;attributes&gt;&lt;attribute attribute=""dcHt9acQAhW"" displayName=""Child health ID number""  value="""&amp;Data!F227&amp;"""/&gt;",""))</f>
        <v/>
      </c>
      <c r="G227" t="str">
        <f>IF(Data!C227&lt;&gt;"","",IF(Data!D227&lt;&gt;"","&lt;attribute attribute=""aR40kIqUVTV"" displayName=""Date of initiation into lifelong ART"" value="""&amp;Data!I227&amp;"""/&gt;&lt;attribute attribute=""Bv3XbmGMmrW"" displayName=""ART patient number""  value="""&amp;Data!D227&amp;"""/&gt;",""))</f>
        <v/>
      </c>
      <c r="H227" t="str">
        <f>IF(Data!H227="END","&lt;/attributes&gt;&lt;/trackedEntityInstance&gt;",IF(Data!B227="",IF(Data!H227&lt;&gt;"","&lt;/attributes&gt;&lt;relationships&gt;&lt;relationship&gt;&lt;relationshipName&gt;Mother to child&lt;/relationshipName&gt;&lt;relationshipType&gt;frS8ibCkbfN&lt;/relationshipType&gt;&lt;relationship&gt;"&amp; Data!H227 &amp; "&lt;/relationship&gt;&lt;from&gt;&lt;trackedEntityInstance trackedEntityInstance=""" &amp; Data!I227 &amp; """/&gt;&lt;/from&gt;&lt;to&gt;&lt;trackedEntityInstance trackedEntityInstance=""" &amp; Data!J227 &amp; """/&gt;&lt;/to&gt;&lt;/relationship&gt;&lt;/relationships&gt;&lt;/trackedEntityInstance&gt;",""),""))</f>
        <v>&lt;/attributes&gt;&lt;/trackedEntityInstance&gt;</v>
      </c>
    </row>
    <row r="228" spans="1:8" x14ac:dyDescent="0.3">
      <c r="A228" s="9" t="str">
        <f>IF(Data!A228&lt;&gt;"","&lt;trackedEntityInstance orgUnit="""&amp;VLOOKUP(Data!A228,Reference!$A$6:$B$7,2,FALSE)&amp;""" trackedEntityInstance="""&amp;Data!B228&amp;""" trackedEntityType="""&amp;VLOOKUP(Data!C228,Reference!$A$2:$C$3,3,FALSE)&amp;"""&gt;","")</f>
        <v/>
      </c>
      <c r="B228" t="str">
        <f>IF(Data!A228&lt;&gt;"","&lt;enrollments&gt;&lt;enrollment enrollment="""&amp;Data!E228&amp;""" orgUnit="""&amp; VLOOKUP(Data!D228,Reference!$A$6:$B$7,2,FALSE) &amp;""" program=""" &amp; VLOOKUP(Data!C228,Reference!$A$2:$C$3,2,FALSE) &amp; """&gt;&lt;enrollmentDate&gt;"&amp;Data!G228&amp;"&lt;/enrollmentDate&gt;&lt;incidentDate&gt;"&amp;Data!I228&amp;"&lt;/incidentDate&gt;&lt;status&gt;"&amp;Data!J228&amp;"&lt;/status&gt;&lt;events&gt;","")</f>
        <v/>
      </c>
      <c r="C228" t="str">
        <f>IF(Data!A228&lt;&gt;"","",IF(Data!B228&lt;&gt;"","&lt;event dueDate="""&amp;Data!B228&amp;""" event="""&amp;Data!C228&amp; IF(Data!D228="","",""" eventDate="""&amp;Data!D228) &amp;""" orgUnit="""&amp; VLOOKUP(Data!E228,Reference!$A$6:$B$7,2,FALSE) &amp;""" programStage="""&amp;VLOOKUP(Data!F228,Reference!$A$24:$B$31,2,FALSE)&amp;""" status="""&amp;Data!G228&amp;"""&gt;" &amp; IF(Data!H228="","","&lt;completedDate&gt;"&amp;Data!H228&amp;"&lt;/completedDate&gt;") &amp; IF(Data!B229&lt;&gt;"","&lt;/event&gt;",IF(Data!C229="","&lt;/event&gt;","")),""))</f>
        <v/>
      </c>
      <c r="D228" t="str">
        <f>IF(Data!A228&lt;&gt;"","",IF(Data!B228&lt;&gt;"","",IF(Data!C228&lt;&gt;"",IF(Data!B227&lt;&gt;"","&lt;dataValues&gt;","") &amp; "&lt;dataValue dataElement="""&amp;VLOOKUP(Data!C228,Reference!$A$10:$B$21,2,FALSE)&amp;""" value="""&amp;Data!D228&amp;"""/&gt;" &amp; IF(Data!C229="","&lt;/dataValues&gt;&lt;/event&gt;",IF(Data!B229&lt;&gt;"","&lt;/dataValues&gt;&lt;/event&gt;","")),"")))</f>
        <v/>
      </c>
      <c r="E228" t="str">
        <f>IF(Data!C228&lt;&gt;"","",IF(Data!E228&lt;&gt;"","&lt;/events&gt;&lt;/enrollment&gt;&lt;/enrollments&gt;&lt;attributes&gt;&lt;attribute attribute=""xir1M6BCeKy"" displayName=""ANC ID number"" value="""&amp;Data!E228&amp;"""/&gt;",""))</f>
        <v/>
      </c>
      <c r="F228" t="str">
        <f>IF(Data!C228&lt;&gt;"","",IF(Data!F228&lt;&gt;"","&lt;/events&gt;&lt;/enrollment&gt;&lt;/enrollments&gt;&lt;attributes&gt;&lt;attribute attribute=""dcHt9acQAhW"" displayName=""Child health ID number""  value="""&amp;Data!F228&amp;"""/&gt;",""))</f>
        <v/>
      </c>
      <c r="G228" t="str">
        <f>IF(Data!C228&lt;&gt;"","",IF(Data!D228&lt;&gt;"","&lt;attribute attribute=""aR40kIqUVTV"" displayName=""Date of initiation into lifelong ART"" value="""&amp;Data!I228&amp;"""/&gt;&lt;attribute attribute=""Bv3XbmGMmrW"" displayName=""ART patient number""  value="""&amp;Data!D228&amp;"""/&gt;",""))</f>
        <v/>
      </c>
      <c r="H228" t="str">
        <f>IF(Data!H228="END","&lt;/attributes&gt;&lt;/trackedEntityInstance&gt;",IF(Data!B228="",IF(Data!H228&lt;&gt;"","&lt;/attributes&gt;&lt;relationships&gt;&lt;relationship&gt;&lt;relationshipName&gt;Mother to child&lt;/relationshipName&gt;&lt;relationshipType&gt;frS8ibCkbfN&lt;/relationshipType&gt;&lt;relationship&gt;"&amp; Data!H228 &amp; "&lt;/relationship&gt;&lt;from&gt;&lt;trackedEntityInstance trackedEntityInstance=""" &amp; Data!I228 &amp; """/&gt;&lt;/from&gt;&lt;to&gt;&lt;trackedEntityInstance trackedEntityInstance=""" &amp; Data!J228 &amp; """/&gt;&lt;/to&gt;&lt;/relationship&gt;&lt;/relationships&gt;&lt;/trackedEntityInstance&gt;",""),""))</f>
        <v/>
      </c>
    </row>
    <row r="229" spans="1:8" x14ac:dyDescent="0.3">
      <c r="A229" s="9" t="str">
        <f>IF(Data!A229&lt;&gt;"","&lt;trackedEntityInstance orgUnit="""&amp;VLOOKUP(Data!A229,Reference!$A$6:$B$7,2,FALSE)&amp;""" trackedEntityInstance="""&amp;Data!B229&amp;""" trackedEntityType="""&amp;VLOOKUP(Data!C229,Reference!$A$2:$C$3,3,FALSE)&amp;"""&gt;","")</f>
        <v>&lt;trackedEntityInstance orgUnit="DiszpKrYNg8" trackedEntityInstance="bwmxeQAgh04" trackedEntityType="itdPJqKREKl"&gt;</v>
      </c>
      <c r="B229" t="str">
        <f ca="1">IF(Data!A229&lt;&gt;"","&lt;enrollments&gt;&lt;enrollment enrollment="""&amp;Data!E229&amp;""" orgUnit="""&amp; VLOOKUP(Data!D229,Reference!$A$6:$B$7,2,FALSE) &amp;""" program=""" &amp; VLOOKUP(Data!C229,Reference!$A$2:$C$3,2,FALSE) &amp; """&gt;&lt;enrollmentDate&gt;"&amp;Data!G229&amp;"&lt;/enrollmentDate&gt;&lt;incidentDate&gt;"&amp;Data!I229&amp;"&lt;/incidentDate&gt;&lt;status&gt;"&amp;Data!J229&amp;"&lt;/status&gt;&lt;events&gt;","")</f>
        <v>&lt;enrollments&gt;&lt;enrollment enrollment="w7BRomrrczu" orgUnit="DiszpKrYNg8" program="Uoor5hwdr8l"&gt;&lt;enrollmentDate&gt;2019-04-08&lt;/enrollmentDate&gt;&lt;incidentDate&gt;2019-01-09&lt;/incidentDate&gt;&lt;status&gt;ACTIVE&lt;/status&gt;&lt;events&gt;</v>
      </c>
      <c r="C229" t="str">
        <f>IF(Data!A229&lt;&gt;"","",IF(Data!B229&lt;&gt;"","&lt;event dueDate="""&amp;Data!B229&amp;""" event="""&amp;Data!C229&amp; IF(Data!D229="","",""" eventDate="""&amp;Data!D229) &amp;""" orgUnit="""&amp; VLOOKUP(Data!E229,Reference!$A$6:$B$7,2,FALSE) &amp;""" programStage="""&amp;VLOOKUP(Data!F229,Reference!$A$24:$B$31,2,FALSE)&amp;""" status="""&amp;Data!G229&amp;"""&gt;" &amp; IF(Data!H229="","","&lt;completedDate&gt;"&amp;Data!H229&amp;"&lt;/completedDate&gt;") &amp; IF(Data!B230&lt;&gt;"","&lt;/event&gt;",IF(Data!C230="","&lt;/event&gt;","")),""))</f>
        <v/>
      </c>
      <c r="D229" t="str">
        <f>IF(Data!A229&lt;&gt;"","",IF(Data!B229&lt;&gt;"","",IF(Data!C229&lt;&gt;"",IF(Data!B228&lt;&gt;"","&lt;dataValues&gt;","") &amp; "&lt;dataValue dataElement="""&amp;VLOOKUP(Data!C229,Reference!$A$10:$B$21,2,FALSE)&amp;""" value="""&amp;Data!D229&amp;"""/&gt;" &amp; IF(Data!C230="","&lt;/dataValues&gt;&lt;/event&gt;",IF(Data!B230&lt;&gt;"","&lt;/dataValues&gt;&lt;/event&gt;","")),"")))</f>
        <v/>
      </c>
      <c r="E229" t="str">
        <f>IF(Data!C229&lt;&gt;"","",IF(Data!E229&lt;&gt;"","&lt;/events&gt;&lt;/enrollment&gt;&lt;/enrollments&gt;&lt;attributes&gt;&lt;attribute attribute=""xir1M6BCeKy"" displayName=""ANC ID number"" value="""&amp;Data!E229&amp;"""/&gt;",""))</f>
        <v/>
      </c>
      <c r="F229" t="str">
        <f>IF(Data!C229&lt;&gt;"","",IF(Data!F229&lt;&gt;"","&lt;/events&gt;&lt;/enrollment&gt;&lt;/enrollments&gt;&lt;attributes&gt;&lt;attribute attribute=""dcHt9acQAhW"" displayName=""Child health ID number""  value="""&amp;Data!F229&amp;"""/&gt;",""))</f>
        <v/>
      </c>
      <c r="G229" t="str">
        <f>IF(Data!C229&lt;&gt;"","",IF(Data!D229&lt;&gt;"","&lt;attribute attribute=""aR40kIqUVTV"" displayName=""Date of initiation into lifelong ART"" value="""&amp;Data!I229&amp;"""/&gt;&lt;attribute attribute=""Bv3XbmGMmrW"" displayName=""ART patient number""  value="""&amp;Data!D229&amp;"""/&gt;",""))</f>
        <v/>
      </c>
      <c r="H229" t="str">
        <f>IF(Data!H229="END","&lt;/attributes&gt;&lt;/trackedEntityInstance&gt;",IF(Data!B229="",IF(Data!H229&lt;&gt;"","&lt;/attributes&gt;&lt;relationships&gt;&lt;relationship&gt;&lt;relationshipName&gt;Mother to child&lt;/relationshipName&gt;&lt;relationshipType&gt;frS8ibCkbfN&lt;/relationshipType&gt;&lt;relationship&gt;"&amp; Data!H229 &amp; "&lt;/relationship&gt;&lt;from&gt;&lt;trackedEntityInstance trackedEntityInstance=""" &amp; Data!I229 &amp; """/&gt;&lt;/from&gt;&lt;to&gt;&lt;trackedEntityInstance trackedEntityInstance=""" &amp; Data!J229 &amp; """/&gt;&lt;/to&gt;&lt;/relationship&gt;&lt;/relationships&gt;&lt;/trackedEntityInstance&gt;",""),""))</f>
        <v/>
      </c>
    </row>
    <row r="230" spans="1:8" x14ac:dyDescent="0.3">
      <c r="A230" s="9" t="str">
        <f>IF(Data!A230&lt;&gt;"","&lt;trackedEntityInstance orgUnit="""&amp;VLOOKUP(Data!A230,Reference!$A$6:$B$7,2,FALSE)&amp;""" trackedEntityInstance="""&amp;Data!B230&amp;""" trackedEntityType="""&amp;VLOOKUP(Data!C230,Reference!$A$2:$C$3,3,FALSE)&amp;"""&gt;","")</f>
        <v/>
      </c>
      <c r="B230" t="str">
        <f>IF(Data!A230&lt;&gt;"","&lt;enrollments&gt;&lt;enrollment enrollment="""&amp;Data!E230&amp;""" orgUnit="""&amp; VLOOKUP(Data!D230,Reference!$A$6:$B$7,2,FALSE) &amp;""" program=""" &amp; VLOOKUP(Data!C230,Reference!$A$2:$C$3,2,FALSE) &amp; """&gt;&lt;enrollmentDate&gt;"&amp;Data!G230&amp;"&lt;/enrollmentDate&gt;&lt;incidentDate&gt;"&amp;Data!I230&amp;"&lt;/incidentDate&gt;&lt;status&gt;"&amp;Data!J230&amp;"&lt;/status&gt;&lt;events&gt;","")</f>
        <v/>
      </c>
      <c r="C230" t="str">
        <f ca="1">IF(Data!A230&lt;&gt;"","",IF(Data!B230&lt;&gt;"","&lt;event dueDate="""&amp;Data!B230&amp;""" event="""&amp;Data!C230&amp; IF(Data!D230="","",""" eventDate="""&amp;Data!D230) &amp;""" orgUnit="""&amp; VLOOKUP(Data!E230,Reference!$A$6:$B$7,2,FALSE) &amp;""" programStage="""&amp;VLOOKUP(Data!F230,Reference!$A$24:$B$31,2,FALSE)&amp;""" status="""&amp;Data!G230&amp;"""&gt;" &amp; IF(Data!H230="","","&lt;completedDate&gt;"&amp;Data!H230&amp;"&lt;/completedDate&gt;") &amp; IF(Data!B231&lt;&gt;"","&lt;/event&gt;",IF(Data!C231="","&lt;/event&gt;","")),""))</f>
        <v>&lt;event dueDate="2019-04-08" event="wVSnZfxp2Ec" eventDate="2019-04-08" orgUnit="DiszpKrYNg8" programStage="ArQwGycUDjE" status="COMPLETED"&gt;&lt;completedDate&gt;2019-04-08&lt;/completedDate&gt;</v>
      </c>
      <c r="D230" t="str">
        <f ca="1">IF(Data!A230&lt;&gt;"","",IF(Data!B230&lt;&gt;"","",IF(Data!C230&lt;&gt;"",IF(Data!B229&lt;&gt;"","&lt;dataValues&gt;","") &amp; "&lt;dataValue dataElement="""&amp;VLOOKUP(Data!C230,Reference!$A$10:$B$21,2,FALSE)&amp;""" value="""&amp;Data!D230&amp;"""/&gt;" &amp; IF(Data!C231="","&lt;/dataValues&gt;&lt;/event&gt;",IF(Data!B231&lt;&gt;"","&lt;/dataValues&gt;&lt;/event&gt;","")),"")))</f>
        <v/>
      </c>
      <c r="E230" t="str">
        <f>IF(Data!C230&lt;&gt;"","",IF(Data!E230&lt;&gt;"","&lt;/events&gt;&lt;/enrollment&gt;&lt;/enrollments&gt;&lt;attributes&gt;&lt;attribute attribute=""xir1M6BCeKy"" displayName=""ANC ID number"" value="""&amp;Data!E230&amp;"""/&gt;",""))</f>
        <v/>
      </c>
      <c r="F230" t="str">
        <f>IF(Data!C230&lt;&gt;"","",IF(Data!F230&lt;&gt;"","&lt;/events&gt;&lt;/enrollment&gt;&lt;/enrollments&gt;&lt;attributes&gt;&lt;attribute attribute=""dcHt9acQAhW"" displayName=""Child health ID number""  value="""&amp;Data!F230&amp;"""/&gt;",""))</f>
        <v/>
      </c>
      <c r="G230" t="str">
        <f>IF(Data!C230&lt;&gt;"","",IF(Data!D230&lt;&gt;"","&lt;attribute attribute=""aR40kIqUVTV"" displayName=""Date of initiation into lifelong ART"" value="""&amp;Data!I230&amp;"""/&gt;&lt;attribute attribute=""Bv3XbmGMmrW"" displayName=""ART patient number""  value="""&amp;Data!D230&amp;"""/&gt;",""))</f>
        <v/>
      </c>
      <c r="H230" t="str">
        <f ca="1">IF(Data!H230="END","&lt;/attributes&gt;&lt;/trackedEntityInstance&gt;",IF(Data!B230="",IF(Data!H230&lt;&gt;"","&lt;/attributes&gt;&lt;relationships&gt;&lt;relationship&gt;&lt;relationshipName&gt;Mother to child&lt;/relationshipName&gt;&lt;relationshipType&gt;frS8ibCkbfN&lt;/relationshipType&gt;&lt;relationship&gt;"&amp; Data!H230 &amp; "&lt;/relationship&gt;&lt;from&gt;&lt;trackedEntityInstance trackedEntityInstance=""" &amp; Data!I230 &amp; """/&gt;&lt;/from&gt;&lt;to&gt;&lt;trackedEntityInstance trackedEntityInstance=""" &amp; Data!J230 &amp; """/&gt;&lt;/to&gt;&lt;/relationship&gt;&lt;/relationships&gt;&lt;/trackedEntityInstance&gt;",""),""))</f>
        <v/>
      </c>
    </row>
    <row r="231" spans="1:8" x14ac:dyDescent="0.3">
      <c r="A231" s="9" t="str">
        <f>IF(Data!A231&lt;&gt;"","&lt;trackedEntityInstance orgUnit="""&amp;VLOOKUP(Data!A231,Reference!$A$6:$B$7,2,FALSE)&amp;""" trackedEntityInstance="""&amp;Data!B231&amp;""" trackedEntityType="""&amp;VLOOKUP(Data!C231,Reference!$A$2:$C$3,3,FALSE)&amp;"""&gt;","")</f>
        <v/>
      </c>
      <c r="B231" t="str">
        <f>IF(Data!A231&lt;&gt;"","&lt;enrollments&gt;&lt;enrollment enrollment="""&amp;Data!E231&amp;""" orgUnit="""&amp; VLOOKUP(Data!D231,Reference!$A$6:$B$7,2,FALSE) &amp;""" program=""" &amp; VLOOKUP(Data!C231,Reference!$A$2:$C$3,2,FALSE) &amp; """&gt;&lt;enrollmentDate&gt;"&amp;Data!G231&amp;"&lt;/enrollmentDate&gt;&lt;incidentDate&gt;"&amp;Data!I231&amp;"&lt;/incidentDate&gt;&lt;status&gt;"&amp;Data!J231&amp;"&lt;/status&gt;&lt;events&gt;","")</f>
        <v/>
      </c>
      <c r="C231" t="str">
        <f>IF(Data!A231&lt;&gt;"","",IF(Data!B231&lt;&gt;"","&lt;event dueDate="""&amp;Data!B231&amp;""" event="""&amp;Data!C231&amp; IF(Data!D231="","",""" eventDate="""&amp;Data!D231) &amp;""" orgUnit="""&amp; VLOOKUP(Data!E231,Reference!$A$6:$B$7,2,FALSE) &amp;""" programStage="""&amp;VLOOKUP(Data!F231,Reference!$A$24:$B$31,2,FALSE)&amp;""" status="""&amp;Data!G231&amp;"""&gt;" &amp; IF(Data!H231="","","&lt;completedDate&gt;"&amp;Data!H231&amp;"&lt;/completedDate&gt;") &amp; IF(Data!B232&lt;&gt;"","&lt;/event&gt;",IF(Data!C232="","&lt;/event&gt;","")),""))</f>
        <v/>
      </c>
      <c r="D231" t="str">
        <f ca="1">IF(Data!A231&lt;&gt;"","",IF(Data!B231&lt;&gt;"","",IF(Data!C231&lt;&gt;"",IF(Data!B230&lt;&gt;"","&lt;dataValues&gt;","") &amp; "&lt;dataValue dataElement="""&amp;VLOOKUP(Data!C231,Reference!$A$10:$B$21,2,FALSE)&amp;""" value="""&amp;Data!D231&amp;"""/&gt;" &amp; IF(Data!C232="","&lt;/dataValues&gt;&lt;/event&gt;",IF(Data!B232&lt;&gt;"","&lt;/dataValues&gt;&lt;/event&gt;","")),"")))</f>
        <v>&lt;dataValues&gt;&lt;dataValue dataElement="TrbryjbXE3r" value="1"/&gt;</v>
      </c>
      <c r="E231" t="str">
        <f>IF(Data!C231&lt;&gt;"","",IF(Data!E231&lt;&gt;"","&lt;/events&gt;&lt;/enrollment&gt;&lt;/enrollments&gt;&lt;attributes&gt;&lt;attribute attribute=""xir1M6BCeKy"" displayName=""ANC ID number"" value="""&amp;Data!E231&amp;"""/&gt;",""))</f>
        <v/>
      </c>
      <c r="F231" t="str">
        <f>IF(Data!C231&lt;&gt;"","",IF(Data!F231&lt;&gt;"","&lt;/events&gt;&lt;/enrollment&gt;&lt;/enrollments&gt;&lt;attributes&gt;&lt;attribute attribute=""dcHt9acQAhW"" displayName=""Child health ID number""  value="""&amp;Data!F231&amp;"""/&gt;",""))</f>
        <v/>
      </c>
      <c r="G231" t="str">
        <f>IF(Data!C231&lt;&gt;"","",IF(Data!D231&lt;&gt;"","&lt;attribute attribute=""aR40kIqUVTV"" displayName=""Date of initiation into lifelong ART"" value="""&amp;Data!I231&amp;"""/&gt;&lt;attribute attribute=""Bv3XbmGMmrW"" displayName=""ART patient number""  value="""&amp;Data!D231&amp;"""/&gt;",""))</f>
        <v/>
      </c>
      <c r="H231" t="str">
        <f>IF(Data!H231="END","&lt;/attributes&gt;&lt;/trackedEntityInstance&gt;",IF(Data!B231="",IF(Data!H231&lt;&gt;"","&lt;/attributes&gt;&lt;relationships&gt;&lt;relationship&gt;&lt;relationshipName&gt;Mother to child&lt;/relationshipName&gt;&lt;relationshipType&gt;frS8ibCkbfN&lt;/relationshipType&gt;&lt;relationship&gt;"&amp; Data!H231 &amp; "&lt;/relationship&gt;&lt;from&gt;&lt;trackedEntityInstance trackedEntityInstance=""" &amp; Data!I231 &amp; """/&gt;&lt;/from&gt;&lt;to&gt;&lt;trackedEntityInstance trackedEntityInstance=""" &amp; Data!J231 &amp; """/&gt;&lt;/to&gt;&lt;/relationship&gt;&lt;/relationships&gt;&lt;/trackedEntityInstance&gt;",""),""))</f>
        <v/>
      </c>
    </row>
    <row r="232" spans="1:8" x14ac:dyDescent="0.3">
      <c r="A232" s="9" t="str">
        <f>IF(Data!A232&lt;&gt;"","&lt;trackedEntityInstance orgUnit="""&amp;VLOOKUP(Data!A232,Reference!$A$6:$B$7,2,FALSE)&amp;""" trackedEntityInstance="""&amp;Data!B232&amp;""" trackedEntityType="""&amp;VLOOKUP(Data!C232,Reference!$A$2:$C$3,3,FALSE)&amp;"""&gt;","")</f>
        <v/>
      </c>
      <c r="B232" t="str">
        <f>IF(Data!A232&lt;&gt;"","&lt;enrollments&gt;&lt;enrollment enrollment="""&amp;Data!E232&amp;""" orgUnit="""&amp; VLOOKUP(Data!D232,Reference!$A$6:$B$7,2,FALSE) &amp;""" program=""" &amp; VLOOKUP(Data!C232,Reference!$A$2:$C$3,2,FALSE) &amp; """&gt;&lt;enrollmentDate&gt;"&amp;Data!G232&amp;"&lt;/enrollmentDate&gt;&lt;incidentDate&gt;"&amp;Data!I232&amp;"&lt;/incidentDate&gt;&lt;status&gt;"&amp;Data!J232&amp;"&lt;/status&gt;&lt;events&gt;","")</f>
        <v/>
      </c>
      <c r="C232" t="str">
        <f>IF(Data!A232&lt;&gt;"","",IF(Data!B232&lt;&gt;"","&lt;event dueDate="""&amp;Data!B232&amp;""" event="""&amp;Data!C232&amp; IF(Data!D232="","",""" eventDate="""&amp;Data!D232) &amp;""" orgUnit="""&amp; VLOOKUP(Data!E232,Reference!$A$6:$B$7,2,FALSE) &amp;""" programStage="""&amp;VLOOKUP(Data!F232,Reference!$A$24:$B$31,2,FALSE)&amp;""" status="""&amp;Data!G232&amp;"""&gt;" &amp; IF(Data!H232="","","&lt;completedDate&gt;"&amp;Data!H232&amp;"&lt;/completedDate&gt;") &amp; IF(Data!B233&lt;&gt;"","&lt;/event&gt;",IF(Data!C233="","&lt;/event&gt;","")),""))</f>
        <v/>
      </c>
      <c r="D232" t="str">
        <f ca="1">IF(Data!A232&lt;&gt;"","",IF(Data!B232&lt;&gt;"","",IF(Data!C232&lt;&gt;"",IF(Data!B231&lt;&gt;"","&lt;dataValues&gt;","") &amp; "&lt;dataValue dataElement="""&amp;VLOOKUP(Data!C232,Reference!$A$10:$B$21,2,FALSE)&amp;""" value="""&amp;Data!D232&amp;"""/&gt;" &amp; IF(Data!C233="","&lt;/dataValues&gt;&lt;/event&gt;",IF(Data!B233&lt;&gt;"","&lt;/dataValues&gt;&lt;/event&gt;","")),"")))</f>
        <v>&lt;dataValue dataElement="nUicovae8Vo" value="ANC1"/&gt;&lt;/dataValues&gt;&lt;/event&gt;</v>
      </c>
      <c r="E232" t="str">
        <f>IF(Data!C232&lt;&gt;"","",IF(Data!E232&lt;&gt;"","&lt;/events&gt;&lt;/enrollment&gt;&lt;/enrollments&gt;&lt;attributes&gt;&lt;attribute attribute=""xir1M6BCeKy"" displayName=""ANC ID number"" value="""&amp;Data!E232&amp;"""/&gt;",""))</f>
        <v/>
      </c>
      <c r="F232" t="str">
        <f>IF(Data!C232&lt;&gt;"","",IF(Data!F232&lt;&gt;"","&lt;/events&gt;&lt;/enrollment&gt;&lt;/enrollments&gt;&lt;attributes&gt;&lt;attribute attribute=""dcHt9acQAhW"" displayName=""Child health ID number""  value="""&amp;Data!F232&amp;"""/&gt;",""))</f>
        <v/>
      </c>
      <c r="G232" t="str">
        <f>IF(Data!C232&lt;&gt;"","",IF(Data!D232&lt;&gt;"","&lt;attribute attribute=""aR40kIqUVTV"" displayName=""Date of initiation into lifelong ART"" value="""&amp;Data!I232&amp;"""/&gt;&lt;attribute attribute=""Bv3XbmGMmrW"" displayName=""ART patient number""  value="""&amp;Data!D232&amp;"""/&gt;",""))</f>
        <v/>
      </c>
      <c r="H232" t="str">
        <f>IF(Data!H232="END","&lt;/attributes&gt;&lt;/trackedEntityInstance&gt;",IF(Data!B232="",IF(Data!H232&lt;&gt;"","&lt;/attributes&gt;&lt;relationships&gt;&lt;relationship&gt;&lt;relationshipName&gt;Mother to child&lt;/relationshipName&gt;&lt;relationshipType&gt;frS8ibCkbfN&lt;/relationshipType&gt;&lt;relationship&gt;"&amp; Data!H232 &amp; "&lt;/relationship&gt;&lt;from&gt;&lt;trackedEntityInstance trackedEntityInstance=""" &amp; Data!I232 &amp; """/&gt;&lt;/from&gt;&lt;to&gt;&lt;trackedEntityInstance trackedEntityInstance=""" &amp; Data!J232 &amp; """/&gt;&lt;/to&gt;&lt;/relationship&gt;&lt;/relationships&gt;&lt;/trackedEntityInstance&gt;",""),""))</f>
        <v/>
      </c>
    </row>
    <row r="233" spans="1:8" x14ac:dyDescent="0.3">
      <c r="A233" s="9" t="str">
        <f>IF(Data!A233&lt;&gt;"","&lt;trackedEntityInstance orgUnit="""&amp;VLOOKUP(Data!A233,Reference!$A$6:$B$7,2,FALSE)&amp;""" trackedEntityInstance="""&amp;Data!B233&amp;""" trackedEntityType="""&amp;VLOOKUP(Data!C233,Reference!$A$2:$C$3,3,FALSE)&amp;"""&gt;","")</f>
        <v/>
      </c>
      <c r="B233" t="str">
        <f>IF(Data!A233&lt;&gt;"","&lt;enrollments&gt;&lt;enrollment enrollment="""&amp;Data!E233&amp;""" orgUnit="""&amp; VLOOKUP(Data!D233,Reference!$A$6:$B$7,2,FALSE) &amp;""" program=""" &amp; VLOOKUP(Data!C233,Reference!$A$2:$C$3,2,FALSE) &amp; """&gt;&lt;enrollmentDate&gt;"&amp;Data!G233&amp;"&lt;/enrollmentDate&gt;&lt;incidentDate&gt;"&amp;Data!I233&amp;"&lt;/incidentDate&gt;&lt;status&gt;"&amp;Data!J233&amp;"&lt;/status&gt;&lt;events&gt;","")</f>
        <v/>
      </c>
      <c r="C233" t="str">
        <f ca="1">IF(Data!A233&lt;&gt;"","",IF(Data!B233&lt;&gt;"","&lt;event dueDate="""&amp;Data!B233&amp;""" event="""&amp;Data!C233&amp; IF(Data!D233="","",""" eventDate="""&amp;Data!D233) &amp;""" orgUnit="""&amp; VLOOKUP(Data!E233,Reference!$A$6:$B$7,2,FALSE) &amp;""" programStage="""&amp;VLOOKUP(Data!F233,Reference!$A$24:$B$31,2,FALSE)&amp;""" status="""&amp;Data!G233&amp;"""&gt;" &amp; IF(Data!H233="","","&lt;completedDate&gt;"&amp;Data!H233&amp;"&lt;/completedDate&gt;") &amp; IF(Data!B234&lt;&gt;"","&lt;/event&gt;",IF(Data!C234="","&lt;/event&gt;","")),""))</f>
        <v>&lt;event dueDate="2019-05-08" event="ha4AC59YMZp" eventDate="2019-07-08" orgUnit="DiszpKrYNg8" programStage="NVLgFx7afB9" status="COMPLETED"&gt;&lt;completedDate&gt;2019-07-08&lt;/completedDate&gt;</v>
      </c>
      <c r="D233" t="str">
        <f ca="1">IF(Data!A233&lt;&gt;"","",IF(Data!B233&lt;&gt;"","",IF(Data!C233&lt;&gt;"",IF(Data!B232&lt;&gt;"","&lt;dataValues&gt;","") &amp; "&lt;dataValue dataElement="""&amp;VLOOKUP(Data!C233,Reference!$A$10:$B$21,2,FALSE)&amp;""" value="""&amp;Data!D233&amp;"""/&gt;" &amp; IF(Data!C234="","&lt;/dataValues&gt;&lt;/event&gt;",IF(Data!B234&lt;&gt;"","&lt;/dataValues&gt;&lt;/event&gt;","")),"")))</f>
        <v/>
      </c>
      <c r="E233" t="str">
        <f>IF(Data!C233&lt;&gt;"","",IF(Data!E233&lt;&gt;"","&lt;/events&gt;&lt;/enrollment&gt;&lt;/enrollments&gt;&lt;attributes&gt;&lt;attribute attribute=""xir1M6BCeKy"" displayName=""ANC ID number"" value="""&amp;Data!E233&amp;"""/&gt;",""))</f>
        <v/>
      </c>
      <c r="F233" t="str">
        <f>IF(Data!C233&lt;&gt;"","",IF(Data!F233&lt;&gt;"","&lt;/events&gt;&lt;/enrollment&gt;&lt;/enrollments&gt;&lt;attributes&gt;&lt;attribute attribute=""dcHt9acQAhW"" displayName=""Child health ID number""  value="""&amp;Data!F233&amp;"""/&gt;",""))</f>
        <v/>
      </c>
      <c r="G233" t="str">
        <f>IF(Data!C233&lt;&gt;"","",IF(Data!D233&lt;&gt;"","&lt;attribute attribute=""aR40kIqUVTV"" displayName=""Date of initiation into lifelong ART"" value="""&amp;Data!I233&amp;"""/&gt;&lt;attribute attribute=""Bv3XbmGMmrW"" displayName=""ART patient number""  value="""&amp;Data!D233&amp;"""/&gt;",""))</f>
        <v/>
      </c>
      <c r="H233" t="str">
        <f ca="1">IF(Data!H233="END","&lt;/attributes&gt;&lt;/trackedEntityInstance&gt;",IF(Data!B233="",IF(Data!H233&lt;&gt;"","&lt;/attributes&gt;&lt;relationships&gt;&lt;relationship&gt;&lt;relationshipName&gt;Mother to child&lt;/relationshipName&gt;&lt;relationshipType&gt;frS8ibCkbfN&lt;/relationshipType&gt;&lt;relationship&gt;"&amp; Data!H233 &amp; "&lt;/relationship&gt;&lt;from&gt;&lt;trackedEntityInstance trackedEntityInstance=""" &amp; Data!I233 &amp; """/&gt;&lt;/from&gt;&lt;to&gt;&lt;trackedEntityInstance trackedEntityInstance=""" &amp; Data!J233 &amp; """/&gt;&lt;/to&gt;&lt;/relationship&gt;&lt;/relationships&gt;&lt;/trackedEntityInstance&gt;",""),""))</f>
        <v/>
      </c>
    </row>
    <row r="234" spans="1:8" x14ac:dyDescent="0.3">
      <c r="A234" s="9" t="str">
        <f>IF(Data!A234&lt;&gt;"","&lt;trackedEntityInstance orgUnit="""&amp;VLOOKUP(Data!A234,Reference!$A$6:$B$7,2,FALSE)&amp;""" trackedEntityInstance="""&amp;Data!B234&amp;""" trackedEntityType="""&amp;VLOOKUP(Data!C234,Reference!$A$2:$C$3,3,FALSE)&amp;"""&gt;","")</f>
        <v/>
      </c>
      <c r="B234" t="str">
        <f>IF(Data!A234&lt;&gt;"","&lt;enrollments&gt;&lt;enrollment enrollment="""&amp;Data!E234&amp;""" orgUnit="""&amp; VLOOKUP(Data!D234,Reference!$A$6:$B$7,2,FALSE) &amp;""" program=""" &amp; VLOOKUP(Data!C234,Reference!$A$2:$C$3,2,FALSE) &amp; """&gt;&lt;enrollmentDate&gt;"&amp;Data!G234&amp;"&lt;/enrollmentDate&gt;&lt;incidentDate&gt;"&amp;Data!I234&amp;"&lt;/incidentDate&gt;&lt;status&gt;"&amp;Data!J234&amp;"&lt;/status&gt;&lt;events&gt;","")</f>
        <v/>
      </c>
      <c r="C234" t="str">
        <f>IF(Data!A234&lt;&gt;"","",IF(Data!B234&lt;&gt;"","&lt;event dueDate="""&amp;Data!B234&amp;""" event="""&amp;Data!C234&amp; IF(Data!D234="","",""" eventDate="""&amp;Data!D234) &amp;""" orgUnit="""&amp; VLOOKUP(Data!E234,Reference!$A$6:$B$7,2,FALSE) &amp;""" programStage="""&amp;VLOOKUP(Data!F234,Reference!$A$24:$B$31,2,FALSE)&amp;""" status="""&amp;Data!G234&amp;"""&gt;" &amp; IF(Data!H234="","","&lt;completedDate&gt;"&amp;Data!H234&amp;"&lt;/completedDate&gt;") &amp; IF(Data!B235&lt;&gt;"","&lt;/event&gt;",IF(Data!C235="","&lt;/event&gt;","")),""))</f>
        <v/>
      </c>
      <c r="D234" t="str">
        <f ca="1">IF(Data!A234&lt;&gt;"","",IF(Data!B234&lt;&gt;"","",IF(Data!C234&lt;&gt;"",IF(Data!B233&lt;&gt;"","&lt;dataValues&gt;","") &amp; "&lt;dataValue dataElement="""&amp;VLOOKUP(Data!C234,Reference!$A$10:$B$21,2,FALSE)&amp;""" value="""&amp;Data!D234&amp;"""/&gt;" &amp; IF(Data!C235="","&lt;/dataValues&gt;&lt;/event&gt;",IF(Data!B235&lt;&gt;"","&lt;/dataValues&gt;&lt;/event&gt;","")),"")))</f>
        <v>&lt;dataValues&gt;&lt;dataValue dataElement="nUicovae8Vo" value="ANC2"/&gt;&lt;/dataValues&gt;&lt;/event&gt;</v>
      </c>
      <c r="E234" t="str">
        <f>IF(Data!C234&lt;&gt;"","",IF(Data!E234&lt;&gt;"","&lt;/events&gt;&lt;/enrollment&gt;&lt;/enrollments&gt;&lt;attributes&gt;&lt;attribute attribute=""xir1M6BCeKy"" displayName=""ANC ID number"" value="""&amp;Data!E234&amp;"""/&gt;",""))</f>
        <v/>
      </c>
      <c r="F234" t="str">
        <f>IF(Data!C234&lt;&gt;"","",IF(Data!F234&lt;&gt;"","&lt;/events&gt;&lt;/enrollment&gt;&lt;/enrollments&gt;&lt;attributes&gt;&lt;attribute attribute=""dcHt9acQAhW"" displayName=""Child health ID number""  value="""&amp;Data!F234&amp;"""/&gt;",""))</f>
        <v/>
      </c>
      <c r="G234" t="str">
        <f>IF(Data!C234&lt;&gt;"","",IF(Data!D234&lt;&gt;"","&lt;attribute attribute=""aR40kIqUVTV"" displayName=""Date of initiation into lifelong ART"" value="""&amp;Data!I234&amp;"""/&gt;&lt;attribute attribute=""Bv3XbmGMmrW"" displayName=""ART patient number""  value="""&amp;Data!D234&amp;"""/&gt;",""))</f>
        <v/>
      </c>
      <c r="H234" t="str">
        <f>IF(Data!H234="END","&lt;/attributes&gt;&lt;/trackedEntityInstance&gt;",IF(Data!B234="",IF(Data!H234&lt;&gt;"","&lt;/attributes&gt;&lt;relationships&gt;&lt;relationship&gt;&lt;relationshipName&gt;Mother to child&lt;/relationshipName&gt;&lt;relationshipType&gt;frS8ibCkbfN&lt;/relationshipType&gt;&lt;relationship&gt;"&amp; Data!H234 &amp; "&lt;/relationship&gt;&lt;from&gt;&lt;trackedEntityInstance trackedEntityInstance=""" &amp; Data!I234 &amp; """/&gt;&lt;/from&gt;&lt;to&gt;&lt;trackedEntityInstance trackedEntityInstance=""" &amp; Data!J234 &amp; """/&gt;&lt;/to&gt;&lt;/relationship&gt;&lt;/relationships&gt;&lt;/trackedEntityInstance&gt;",""),""))</f>
        <v/>
      </c>
    </row>
    <row r="235" spans="1:8" x14ac:dyDescent="0.3">
      <c r="A235" s="9" t="str">
        <f>IF(Data!A235&lt;&gt;"","&lt;trackedEntityInstance orgUnit="""&amp;VLOOKUP(Data!A235,Reference!$A$6:$B$7,2,FALSE)&amp;""" trackedEntityInstance="""&amp;Data!B235&amp;""" trackedEntityType="""&amp;VLOOKUP(Data!C235,Reference!$A$2:$C$3,3,FALSE)&amp;"""&gt;","")</f>
        <v/>
      </c>
      <c r="B235" t="str">
        <f>IF(Data!A235&lt;&gt;"","&lt;enrollments&gt;&lt;enrollment enrollment="""&amp;Data!E235&amp;""" orgUnit="""&amp; VLOOKUP(Data!D235,Reference!$A$6:$B$7,2,FALSE) &amp;""" program=""" &amp; VLOOKUP(Data!C235,Reference!$A$2:$C$3,2,FALSE) &amp; """&gt;&lt;enrollmentDate&gt;"&amp;Data!G235&amp;"&lt;/enrollmentDate&gt;&lt;incidentDate&gt;"&amp;Data!I235&amp;"&lt;/incidentDate&gt;&lt;status&gt;"&amp;Data!J235&amp;"&lt;/status&gt;&lt;events&gt;","")</f>
        <v/>
      </c>
      <c r="C235" t="str">
        <f ca="1">IF(Data!A235&lt;&gt;"","",IF(Data!B235&lt;&gt;"","&lt;event dueDate="""&amp;Data!B235&amp;""" event="""&amp;Data!C235&amp; IF(Data!D235="","",""" eventDate="""&amp;Data!D235) &amp;""" orgUnit="""&amp; VLOOKUP(Data!E235,Reference!$A$6:$B$7,2,FALSE) &amp;""" programStage="""&amp;VLOOKUP(Data!F235,Reference!$A$24:$B$31,2,FALSE)&amp;""" status="""&amp;Data!G235&amp;"""&gt;" &amp; IF(Data!H235="","","&lt;completedDate&gt;"&amp;Data!H235&amp;"&lt;/completedDate&gt;") &amp; IF(Data!B236&lt;&gt;"","&lt;/event&gt;",IF(Data!C236="","&lt;/event&gt;","")),""))</f>
        <v>&lt;event dueDate="2019-09-06" event="nP6TisX8Pz4" eventDate="2019-08-22" orgUnit="DiszpKrYNg8" programStage="NVLgFx7afB9" status="COMPLETED"&gt;&lt;completedDate&gt;2019-08-22&lt;/completedDate&gt;</v>
      </c>
      <c r="D235" t="str">
        <f ca="1">IF(Data!A235&lt;&gt;"","",IF(Data!B235&lt;&gt;"","",IF(Data!C235&lt;&gt;"",IF(Data!B234&lt;&gt;"","&lt;dataValues&gt;","") &amp; "&lt;dataValue dataElement="""&amp;VLOOKUP(Data!C235,Reference!$A$10:$B$21,2,FALSE)&amp;""" value="""&amp;Data!D235&amp;"""/&gt;" &amp; IF(Data!C236="","&lt;/dataValues&gt;&lt;/event&gt;",IF(Data!B236&lt;&gt;"","&lt;/dataValues&gt;&lt;/event&gt;","")),"")))</f>
        <v/>
      </c>
      <c r="E235" t="str">
        <f>IF(Data!C235&lt;&gt;"","",IF(Data!E235&lt;&gt;"","&lt;/events&gt;&lt;/enrollment&gt;&lt;/enrollments&gt;&lt;attributes&gt;&lt;attribute attribute=""xir1M6BCeKy"" displayName=""ANC ID number"" value="""&amp;Data!E235&amp;"""/&gt;",""))</f>
        <v/>
      </c>
      <c r="F235" t="str">
        <f>IF(Data!C235&lt;&gt;"","",IF(Data!F235&lt;&gt;"","&lt;/events&gt;&lt;/enrollment&gt;&lt;/enrollments&gt;&lt;attributes&gt;&lt;attribute attribute=""dcHt9acQAhW"" displayName=""Child health ID number""  value="""&amp;Data!F235&amp;"""/&gt;",""))</f>
        <v/>
      </c>
      <c r="G235" t="str">
        <f>IF(Data!C235&lt;&gt;"","",IF(Data!D235&lt;&gt;"","&lt;attribute attribute=""aR40kIqUVTV"" displayName=""Date of initiation into lifelong ART"" value="""&amp;Data!I235&amp;"""/&gt;&lt;attribute attribute=""Bv3XbmGMmrW"" displayName=""ART patient number""  value="""&amp;Data!D235&amp;"""/&gt;",""))</f>
        <v/>
      </c>
      <c r="H235" t="str">
        <f ca="1">IF(Data!H235="END","&lt;/attributes&gt;&lt;/trackedEntityInstance&gt;",IF(Data!B235="",IF(Data!H235&lt;&gt;"","&lt;/attributes&gt;&lt;relationships&gt;&lt;relationship&gt;&lt;relationshipName&gt;Mother to child&lt;/relationshipName&gt;&lt;relationshipType&gt;frS8ibCkbfN&lt;/relationshipType&gt;&lt;relationship&gt;"&amp; Data!H235 &amp; "&lt;/relationship&gt;&lt;from&gt;&lt;trackedEntityInstance trackedEntityInstance=""" &amp; Data!I235 &amp; """/&gt;&lt;/from&gt;&lt;to&gt;&lt;trackedEntityInstance trackedEntityInstance=""" &amp; Data!J235 &amp; """/&gt;&lt;/to&gt;&lt;/relationship&gt;&lt;/relationships&gt;&lt;/trackedEntityInstance&gt;",""),""))</f>
        <v/>
      </c>
    </row>
    <row r="236" spans="1:8" x14ac:dyDescent="0.3">
      <c r="A236" s="9" t="str">
        <f>IF(Data!A236&lt;&gt;"","&lt;trackedEntityInstance orgUnit="""&amp;VLOOKUP(Data!A236,Reference!$A$6:$B$7,2,FALSE)&amp;""" trackedEntityInstance="""&amp;Data!B236&amp;""" trackedEntityType="""&amp;VLOOKUP(Data!C236,Reference!$A$2:$C$3,3,FALSE)&amp;"""&gt;","")</f>
        <v/>
      </c>
      <c r="B236" t="str">
        <f>IF(Data!A236&lt;&gt;"","&lt;enrollments&gt;&lt;enrollment enrollment="""&amp;Data!E236&amp;""" orgUnit="""&amp; VLOOKUP(Data!D236,Reference!$A$6:$B$7,2,FALSE) &amp;""" program=""" &amp; VLOOKUP(Data!C236,Reference!$A$2:$C$3,2,FALSE) &amp; """&gt;&lt;enrollmentDate&gt;"&amp;Data!G236&amp;"&lt;/enrollmentDate&gt;&lt;incidentDate&gt;"&amp;Data!I236&amp;"&lt;/incidentDate&gt;&lt;status&gt;"&amp;Data!J236&amp;"&lt;/status&gt;&lt;events&gt;","")</f>
        <v/>
      </c>
      <c r="C236" t="str">
        <f>IF(Data!A236&lt;&gt;"","",IF(Data!B236&lt;&gt;"","&lt;event dueDate="""&amp;Data!B236&amp;""" event="""&amp;Data!C236&amp; IF(Data!D236="","",""" eventDate="""&amp;Data!D236) &amp;""" orgUnit="""&amp; VLOOKUP(Data!E236,Reference!$A$6:$B$7,2,FALSE) &amp;""" programStage="""&amp;VLOOKUP(Data!F236,Reference!$A$24:$B$31,2,FALSE)&amp;""" status="""&amp;Data!G236&amp;"""&gt;" &amp; IF(Data!H236="","","&lt;completedDate&gt;"&amp;Data!H236&amp;"&lt;/completedDate&gt;") &amp; IF(Data!B237&lt;&gt;"","&lt;/event&gt;",IF(Data!C237="","&lt;/event&gt;","")),""))</f>
        <v/>
      </c>
      <c r="D236" t="str">
        <f ca="1">IF(Data!A236&lt;&gt;"","",IF(Data!B236&lt;&gt;"","",IF(Data!C236&lt;&gt;"",IF(Data!B235&lt;&gt;"","&lt;dataValues&gt;","") &amp; "&lt;dataValue dataElement="""&amp;VLOOKUP(Data!C236,Reference!$A$10:$B$21,2,FALSE)&amp;""" value="""&amp;Data!D236&amp;"""/&gt;" &amp; IF(Data!C237="","&lt;/dataValues&gt;&lt;/event&gt;",IF(Data!B237&lt;&gt;"","&lt;/dataValues&gt;&lt;/event&gt;","")),"")))</f>
        <v>&lt;dataValues&gt;&lt;dataValue dataElement="nUicovae8Vo" value="ANC3"/&gt;&lt;/dataValues&gt;&lt;/event&gt;</v>
      </c>
      <c r="E236" t="str">
        <f>IF(Data!C236&lt;&gt;"","",IF(Data!E236&lt;&gt;"","&lt;/events&gt;&lt;/enrollment&gt;&lt;/enrollments&gt;&lt;attributes&gt;&lt;attribute attribute=""xir1M6BCeKy"" displayName=""ANC ID number"" value="""&amp;Data!E236&amp;"""/&gt;",""))</f>
        <v/>
      </c>
      <c r="F236" t="str">
        <f>IF(Data!C236&lt;&gt;"","",IF(Data!F236&lt;&gt;"","&lt;/events&gt;&lt;/enrollment&gt;&lt;/enrollments&gt;&lt;attributes&gt;&lt;attribute attribute=""dcHt9acQAhW"" displayName=""Child health ID number""  value="""&amp;Data!F236&amp;"""/&gt;",""))</f>
        <v/>
      </c>
      <c r="G236" t="str">
        <f>IF(Data!C236&lt;&gt;"","",IF(Data!D236&lt;&gt;"","&lt;attribute attribute=""aR40kIqUVTV"" displayName=""Date of initiation into lifelong ART"" value="""&amp;Data!I236&amp;"""/&gt;&lt;attribute attribute=""Bv3XbmGMmrW"" displayName=""ART patient number""  value="""&amp;Data!D236&amp;"""/&gt;",""))</f>
        <v/>
      </c>
      <c r="H236" t="str">
        <f>IF(Data!H236="END","&lt;/attributes&gt;&lt;/trackedEntityInstance&gt;",IF(Data!B236="",IF(Data!H236&lt;&gt;"","&lt;/attributes&gt;&lt;relationships&gt;&lt;relationship&gt;&lt;relationshipName&gt;Mother to child&lt;/relationshipName&gt;&lt;relationshipType&gt;frS8ibCkbfN&lt;/relationshipType&gt;&lt;relationship&gt;"&amp; Data!H236 &amp; "&lt;/relationship&gt;&lt;from&gt;&lt;trackedEntityInstance trackedEntityInstance=""" &amp; Data!I236 &amp; """/&gt;&lt;/from&gt;&lt;to&gt;&lt;trackedEntityInstance trackedEntityInstance=""" &amp; Data!J236 &amp; """/&gt;&lt;/to&gt;&lt;/relationship&gt;&lt;/relationships&gt;&lt;/trackedEntityInstance&gt;",""),""))</f>
        <v/>
      </c>
    </row>
    <row r="237" spans="1:8" x14ac:dyDescent="0.3">
      <c r="A237" s="9" t="str">
        <f>IF(Data!A237&lt;&gt;"","&lt;trackedEntityInstance orgUnit="""&amp;VLOOKUP(Data!A237,Reference!$A$6:$B$7,2,FALSE)&amp;""" trackedEntityInstance="""&amp;Data!B237&amp;""" trackedEntityType="""&amp;VLOOKUP(Data!C237,Reference!$A$2:$C$3,3,FALSE)&amp;"""&gt;","")</f>
        <v/>
      </c>
      <c r="B237" t="str">
        <f>IF(Data!A237&lt;&gt;"","&lt;enrollments&gt;&lt;enrollment enrollment="""&amp;Data!E237&amp;""" orgUnit="""&amp; VLOOKUP(Data!D237,Reference!$A$6:$B$7,2,FALSE) &amp;""" program=""" &amp; VLOOKUP(Data!C237,Reference!$A$2:$C$3,2,FALSE) &amp; """&gt;&lt;enrollmentDate&gt;"&amp;Data!G237&amp;"&lt;/enrollmentDate&gt;&lt;incidentDate&gt;"&amp;Data!I237&amp;"&lt;/incidentDate&gt;&lt;status&gt;"&amp;Data!J237&amp;"&lt;/status&gt;&lt;events&gt;","")</f>
        <v/>
      </c>
      <c r="C237" t="str">
        <f ca="1">IF(Data!A237&lt;&gt;"","",IF(Data!B237&lt;&gt;"","&lt;event dueDate="""&amp;Data!B237&amp;""" event="""&amp;Data!C237&amp; IF(Data!D237="","",""" eventDate="""&amp;Data!D237) &amp;""" orgUnit="""&amp; VLOOKUP(Data!E237,Reference!$A$6:$B$7,2,FALSE) &amp;""" programStage="""&amp;VLOOKUP(Data!F237,Reference!$A$24:$B$31,2,FALSE)&amp;""" status="""&amp;Data!G237&amp;"""&gt;" &amp; IF(Data!H237="","","&lt;completedDate&gt;"&amp;Data!H237&amp;"&lt;/completedDate&gt;") &amp; IF(Data!B238&lt;&gt;"","&lt;/event&gt;",IF(Data!C238="","&lt;/event&gt;","")),""))</f>
        <v>&lt;event dueDate="2019-08-07" event="OmZk9dnzQ4q" eventDate="2019-08-07" orgUnit="DiszpKrYNg8" programStage="NVLgFx7afB9" status="COMPLETED"&gt;&lt;completedDate&gt;2019-08-07&lt;/completedDate&gt;</v>
      </c>
      <c r="D237" t="str">
        <f ca="1">IF(Data!A237&lt;&gt;"","",IF(Data!B237&lt;&gt;"","",IF(Data!C237&lt;&gt;"",IF(Data!B236&lt;&gt;"","&lt;dataValues&gt;","") &amp; "&lt;dataValue dataElement="""&amp;VLOOKUP(Data!C237,Reference!$A$10:$B$21,2,FALSE)&amp;""" value="""&amp;Data!D237&amp;"""/&gt;" &amp; IF(Data!C238="","&lt;/dataValues&gt;&lt;/event&gt;",IF(Data!B238&lt;&gt;"","&lt;/dataValues&gt;&lt;/event&gt;","")),"")))</f>
        <v/>
      </c>
      <c r="E237" t="str">
        <f>IF(Data!C237&lt;&gt;"","",IF(Data!E237&lt;&gt;"","&lt;/events&gt;&lt;/enrollment&gt;&lt;/enrollments&gt;&lt;attributes&gt;&lt;attribute attribute=""xir1M6BCeKy"" displayName=""ANC ID number"" value="""&amp;Data!E237&amp;"""/&gt;",""))</f>
        <v/>
      </c>
      <c r="F237" t="str">
        <f>IF(Data!C237&lt;&gt;"","",IF(Data!F237&lt;&gt;"","&lt;/events&gt;&lt;/enrollment&gt;&lt;/enrollments&gt;&lt;attributes&gt;&lt;attribute attribute=""dcHt9acQAhW"" displayName=""Child health ID number""  value="""&amp;Data!F237&amp;"""/&gt;",""))</f>
        <v/>
      </c>
      <c r="G237" t="str">
        <f>IF(Data!C237&lt;&gt;"","",IF(Data!D237&lt;&gt;"","&lt;attribute attribute=""aR40kIqUVTV"" displayName=""Date of initiation into lifelong ART"" value="""&amp;Data!I237&amp;"""/&gt;&lt;attribute attribute=""Bv3XbmGMmrW"" displayName=""ART patient number""  value="""&amp;Data!D237&amp;"""/&gt;",""))</f>
        <v/>
      </c>
      <c r="H237" t="str">
        <f ca="1">IF(Data!H237="END","&lt;/attributes&gt;&lt;/trackedEntityInstance&gt;",IF(Data!B237="",IF(Data!H237&lt;&gt;"","&lt;/attributes&gt;&lt;relationships&gt;&lt;relationship&gt;&lt;relationshipName&gt;Mother to child&lt;/relationshipName&gt;&lt;relationshipType&gt;frS8ibCkbfN&lt;/relationshipType&gt;&lt;relationship&gt;"&amp; Data!H237 &amp; "&lt;/relationship&gt;&lt;from&gt;&lt;trackedEntityInstance trackedEntityInstance=""" &amp; Data!I237 &amp; """/&gt;&lt;/from&gt;&lt;to&gt;&lt;trackedEntityInstance trackedEntityInstance=""" &amp; Data!J237 &amp; """/&gt;&lt;/to&gt;&lt;/relationship&gt;&lt;/relationships&gt;&lt;/trackedEntityInstance&gt;",""),""))</f>
        <v/>
      </c>
    </row>
    <row r="238" spans="1:8" x14ac:dyDescent="0.3">
      <c r="A238" s="9" t="str">
        <f>IF(Data!A238&lt;&gt;"","&lt;trackedEntityInstance orgUnit="""&amp;VLOOKUP(Data!A238,Reference!$A$6:$B$7,2,FALSE)&amp;""" trackedEntityInstance="""&amp;Data!B238&amp;""" trackedEntityType="""&amp;VLOOKUP(Data!C238,Reference!$A$2:$C$3,3,FALSE)&amp;"""&gt;","")</f>
        <v/>
      </c>
      <c r="B238" t="str">
        <f>IF(Data!A238&lt;&gt;"","&lt;enrollments&gt;&lt;enrollment enrollment="""&amp;Data!E238&amp;""" orgUnit="""&amp; VLOOKUP(Data!D238,Reference!$A$6:$B$7,2,FALSE) &amp;""" program=""" &amp; VLOOKUP(Data!C238,Reference!$A$2:$C$3,2,FALSE) &amp; """&gt;&lt;enrollmentDate&gt;"&amp;Data!G238&amp;"&lt;/enrollmentDate&gt;&lt;incidentDate&gt;"&amp;Data!I238&amp;"&lt;/incidentDate&gt;&lt;status&gt;"&amp;Data!J238&amp;"&lt;/status&gt;&lt;events&gt;","")</f>
        <v/>
      </c>
      <c r="C238" t="str">
        <f>IF(Data!A238&lt;&gt;"","",IF(Data!B238&lt;&gt;"","&lt;event dueDate="""&amp;Data!B238&amp;""" event="""&amp;Data!C238&amp; IF(Data!D238="","",""" eventDate="""&amp;Data!D238) &amp;""" orgUnit="""&amp; VLOOKUP(Data!E238,Reference!$A$6:$B$7,2,FALSE) &amp;""" programStage="""&amp;VLOOKUP(Data!F238,Reference!$A$24:$B$31,2,FALSE)&amp;""" status="""&amp;Data!G238&amp;"""&gt;" &amp; IF(Data!H238="","","&lt;completedDate&gt;"&amp;Data!H238&amp;"&lt;/completedDate&gt;") &amp; IF(Data!B239&lt;&gt;"","&lt;/event&gt;",IF(Data!C239="","&lt;/event&gt;","")),""))</f>
        <v/>
      </c>
      <c r="D238" t="str">
        <f ca="1">IF(Data!A238&lt;&gt;"","",IF(Data!B238&lt;&gt;"","",IF(Data!C238&lt;&gt;"",IF(Data!B237&lt;&gt;"","&lt;dataValues&gt;","") &amp; "&lt;dataValue dataElement="""&amp;VLOOKUP(Data!C238,Reference!$A$10:$B$21,2,FALSE)&amp;""" value="""&amp;Data!D238&amp;"""/&gt;" &amp; IF(Data!C239="","&lt;/dataValues&gt;&lt;/event&gt;",IF(Data!B239&lt;&gt;"","&lt;/dataValues&gt;&lt;/event&gt;","")),"")))</f>
        <v>&lt;dataValues&gt;&lt;dataValue dataElement="nUicovae8Vo" value="ANC3"/&gt;&lt;/dataValues&gt;&lt;/event&gt;</v>
      </c>
      <c r="E238" t="str">
        <f>IF(Data!C238&lt;&gt;"","",IF(Data!E238&lt;&gt;"","&lt;/events&gt;&lt;/enrollment&gt;&lt;/enrollments&gt;&lt;attributes&gt;&lt;attribute attribute=""xir1M6BCeKy"" displayName=""ANC ID number"" value="""&amp;Data!E238&amp;"""/&gt;",""))</f>
        <v/>
      </c>
      <c r="F238" t="str">
        <f>IF(Data!C238&lt;&gt;"","",IF(Data!F238&lt;&gt;"","&lt;/events&gt;&lt;/enrollment&gt;&lt;/enrollments&gt;&lt;attributes&gt;&lt;attribute attribute=""dcHt9acQAhW"" displayName=""Child health ID number""  value="""&amp;Data!F238&amp;"""/&gt;",""))</f>
        <v/>
      </c>
      <c r="G238" t="str">
        <f>IF(Data!C238&lt;&gt;"","",IF(Data!D238&lt;&gt;"","&lt;attribute attribute=""aR40kIqUVTV"" displayName=""Date of initiation into lifelong ART"" value="""&amp;Data!I238&amp;"""/&gt;&lt;attribute attribute=""Bv3XbmGMmrW"" displayName=""ART patient number""  value="""&amp;Data!D238&amp;"""/&gt;",""))</f>
        <v/>
      </c>
      <c r="H238" t="str">
        <f>IF(Data!H238="END","&lt;/attributes&gt;&lt;/trackedEntityInstance&gt;",IF(Data!B238="",IF(Data!H238&lt;&gt;"","&lt;/attributes&gt;&lt;relationships&gt;&lt;relationship&gt;&lt;relationshipName&gt;Mother to child&lt;/relationshipName&gt;&lt;relationshipType&gt;frS8ibCkbfN&lt;/relationshipType&gt;&lt;relationship&gt;"&amp; Data!H238 &amp; "&lt;/relationship&gt;&lt;from&gt;&lt;trackedEntityInstance trackedEntityInstance=""" &amp; Data!I238 &amp; """/&gt;&lt;/from&gt;&lt;to&gt;&lt;trackedEntityInstance trackedEntityInstance=""" &amp; Data!J238 &amp; """/&gt;&lt;/to&gt;&lt;/relationship&gt;&lt;/relationships&gt;&lt;/trackedEntityInstance&gt;",""),""))</f>
        <v/>
      </c>
    </row>
    <row r="239" spans="1:8" x14ac:dyDescent="0.3">
      <c r="A239" s="9" t="str">
        <f>IF(Data!A239&lt;&gt;"","&lt;trackedEntityInstance orgUnit="""&amp;VLOOKUP(Data!A239,Reference!$A$6:$B$7,2,FALSE)&amp;""" trackedEntityInstance="""&amp;Data!B239&amp;""" trackedEntityType="""&amp;VLOOKUP(Data!C239,Reference!$A$2:$C$3,3,FALSE)&amp;"""&gt;","")</f>
        <v/>
      </c>
      <c r="B239" t="str">
        <f>IF(Data!A239&lt;&gt;"","&lt;enrollments&gt;&lt;enrollment enrollment="""&amp;Data!E239&amp;""" orgUnit="""&amp; VLOOKUP(Data!D239,Reference!$A$6:$B$7,2,FALSE) &amp;""" program=""" &amp; VLOOKUP(Data!C239,Reference!$A$2:$C$3,2,FALSE) &amp; """&gt;&lt;enrollmentDate&gt;"&amp;Data!G239&amp;"&lt;/enrollmentDate&gt;&lt;incidentDate&gt;"&amp;Data!I239&amp;"&lt;/incidentDate&gt;&lt;status&gt;"&amp;Data!J239&amp;"&lt;/status&gt;&lt;events&gt;","")</f>
        <v/>
      </c>
      <c r="C239" t="str">
        <f ca="1">IF(Data!A239&lt;&gt;"","",IF(Data!B239&lt;&gt;"","&lt;event dueDate="""&amp;Data!B239&amp;""" event="""&amp;Data!C239&amp; IF(Data!D239="","",""" eventDate="""&amp;Data!D239) &amp;""" orgUnit="""&amp; VLOOKUP(Data!E239,Reference!$A$6:$B$7,2,FALSE) &amp;""" programStage="""&amp;VLOOKUP(Data!F239,Reference!$A$24:$B$31,2,FALSE)&amp;""" status="""&amp;Data!G239&amp;"""&gt;" &amp; IF(Data!H239="","","&lt;completedDate&gt;"&amp;Data!H239&amp;"&lt;/completedDate&gt;") &amp; IF(Data!B240&lt;&gt;"","&lt;/event&gt;",IF(Data!C240="","&lt;/event&gt;","")),""))</f>
        <v>&lt;event dueDate="2019-09-06" event="ZhvfZTSJ6VO" eventDate="2019-09-17" orgUnit="DiszpKrYNg8" programStage="NVLgFx7afB9" status="COMPLETED"&gt;&lt;completedDate&gt;2019-09-17&lt;/completedDate&gt;</v>
      </c>
      <c r="D239" t="str">
        <f ca="1">IF(Data!A239&lt;&gt;"","",IF(Data!B239&lt;&gt;"","",IF(Data!C239&lt;&gt;"",IF(Data!B238&lt;&gt;"","&lt;dataValues&gt;","") &amp; "&lt;dataValue dataElement="""&amp;VLOOKUP(Data!C239,Reference!$A$10:$B$21,2,FALSE)&amp;""" value="""&amp;Data!D239&amp;"""/&gt;" &amp; IF(Data!C240="","&lt;/dataValues&gt;&lt;/event&gt;",IF(Data!B240&lt;&gt;"","&lt;/dataValues&gt;&lt;/event&gt;","")),"")))</f>
        <v/>
      </c>
      <c r="E239" t="str">
        <f>IF(Data!C239&lt;&gt;"","",IF(Data!E239&lt;&gt;"","&lt;/events&gt;&lt;/enrollment&gt;&lt;/enrollments&gt;&lt;attributes&gt;&lt;attribute attribute=""xir1M6BCeKy"" displayName=""ANC ID number"" value="""&amp;Data!E239&amp;"""/&gt;",""))</f>
        <v/>
      </c>
      <c r="F239" t="str">
        <f>IF(Data!C239&lt;&gt;"","",IF(Data!F239&lt;&gt;"","&lt;/events&gt;&lt;/enrollment&gt;&lt;/enrollments&gt;&lt;attributes&gt;&lt;attribute attribute=""dcHt9acQAhW"" displayName=""Child health ID number""  value="""&amp;Data!F239&amp;"""/&gt;",""))</f>
        <v/>
      </c>
      <c r="G239" t="str">
        <f>IF(Data!C239&lt;&gt;"","",IF(Data!D239&lt;&gt;"","&lt;attribute attribute=""aR40kIqUVTV"" displayName=""Date of initiation into lifelong ART"" value="""&amp;Data!I239&amp;"""/&gt;&lt;attribute attribute=""Bv3XbmGMmrW"" displayName=""ART patient number""  value="""&amp;Data!D239&amp;"""/&gt;",""))</f>
        <v/>
      </c>
      <c r="H239" t="str">
        <f ca="1">IF(Data!H239="END","&lt;/attributes&gt;&lt;/trackedEntityInstance&gt;",IF(Data!B239="",IF(Data!H239&lt;&gt;"","&lt;/attributes&gt;&lt;relationships&gt;&lt;relationship&gt;&lt;relationshipName&gt;Mother to child&lt;/relationshipName&gt;&lt;relationshipType&gt;frS8ibCkbfN&lt;/relationshipType&gt;&lt;relationship&gt;"&amp; Data!H239 &amp; "&lt;/relationship&gt;&lt;from&gt;&lt;trackedEntityInstance trackedEntityInstance=""" &amp; Data!I239 &amp; """/&gt;&lt;/from&gt;&lt;to&gt;&lt;trackedEntityInstance trackedEntityInstance=""" &amp; Data!J239 &amp; """/&gt;&lt;/to&gt;&lt;/relationship&gt;&lt;/relationships&gt;&lt;/trackedEntityInstance&gt;",""),""))</f>
        <v/>
      </c>
    </row>
    <row r="240" spans="1:8" x14ac:dyDescent="0.3">
      <c r="A240" s="9" t="str">
        <f>IF(Data!A240&lt;&gt;"","&lt;trackedEntityInstance orgUnit="""&amp;VLOOKUP(Data!A240,Reference!$A$6:$B$7,2,FALSE)&amp;""" trackedEntityInstance="""&amp;Data!B240&amp;""" trackedEntityType="""&amp;VLOOKUP(Data!C240,Reference!$A$2:$C$3,3,FALSE)&amp;"""&gt;","")</f>
        <v/>
      </c>
      <c r="B240" t="str">
        <f>IF(Data!A240&lt;&gt;"","&lt;enrollments&gt;&lt;enrollment enrollment="""&amp;Data!E240&amp;""" orgUnit="""&amp; VLOOKUP(Data!D240,Reference!$A$6:$B$7,2,FALSE) &amp;""" program=""" &amp; VLOOKUP(Data!C240,Reference!$A$2:$C$3,2,FALSE) &amp; """&gt;&lt;enrollmentDate&gt;"&amp;Data!G240&amp;"&lt;/enrollmentDate&gt;&lt;incidentDate&gt;"&amp;Data!I240&amp;"&lt;/incidentDate&gt;&lt;status&gt;"&amp;Data!J240&amp;"&lt;/status&gt;&lt;events&gt;","")</f>
        <v/>
      </c>
      <c r="C240" t="str">
        <f>IF(Data!A240&lt;&gt;"","",IF(Data!B240&lt;&gt;"","&lt;event dueDate="""&amp;Data!B240&amp;""" event="""&amp;Data!C240&amp; IF(Data!D240="","",""" eventDate="""&amp;Data!D240) &amp;""" orgUnit="""&amp; VLOOKUP(Data!E240,Reference!$A$6:$B$7,2,FALSE) &amp;""" programStage="""&amp;VLOOKUP(Data!F240,Reference!$A$24:$B$31,2,FALSE)&amp;""" status="""&amp;Data!G240&amp;"""&gt;" &amp; IF(Data!H240="","","&lt;completedDate&gt;"&amp;Data!H240&amp;"&lt;/completedDate&gt;") &amp; IF(Data!B241&lt;&gt;"","&lt;/event&gt;",IF(Data!C241="","&lt;/event&gt;","")),""))</f>
        <v/>
      </c>
      <c r="D240" t="str">
        <f ca="1">IF(Data!A240&lt;&gt;"","",IF(Data!B240&lt;&gt;"","",IF(Data!C240&lt;&gt;"",IF(Data!B239&lt;&gt;"","&lt;dataValues&gt;","") &amp; "&lt;dataValue dataElement="""&amp;VLOOKUP(Data!C240,Reference!$A$10:$B$21,2,FALSE)&amp;""" value="""&amp;Data!D240&amp;"""/&gt;" &amp; IF(Data!C241="","&lt;/dataValues&gt;&lt;/event&gt;",IF(Data!B241&lt;&gt;"","&lt;/dataValues&gt;&lt;/event&gt;","")),"")))</f>
        <v>&lt;dataValues&gt;&lt;dataValue dataElement="nUicovae8Vo" value="ANC3"/&gt;&lt;/dataValues&gt;&lt;/event&gt;</v>
      </c>
      <c r="E240" t="str">
        <f>IF(Data!C240&lt;&gt;"","",IF(Data!E240&lt;&gt;"","&lt;/events&gt;&lt;/enrollment&gt;&lt;/enrollments&gt;&lt;attributes&gt;&lt;attribute attribute=""xir1M6BCeKy"" displayName=""ANC ID number"" value="""&amp;Data!E240&amp;"""/&gt;",""))</f>
        <v/>
      </c>
      <c r="F240" t="str">
        <f>IF(Data!C240&lt;&gt;"","",IF(Data!F240&lt;&gt;"","&lt;/events&gt;&lt;/enrollment&gt;&lt;/enrollments&gt;&lt;attributes&gt;&lt;attribute attribute=""dcHt9acQAhW"" displayName=""Child health ID number""  value="""&amp;Data!F240&amp;"""/&gt;",""))</f>
        <v/>
      </c>
      <c r="G240" t="str">
        <f>IF(Data!C240&lt;&gt;"","",IF(Data!D240&lt;&gt;"","&lt;attribute attribute=""aR40kIqUVTV"" displayName=""Date of initiation into lifelong ART"" value="""&amp;Data!I240&amp;"""/&gt;&lt;attribute attribute=""Bv3XbmGMmrW"" displayName=""ART patient number""  value="""&amp;Data!D240&amp;"""/&gt;",""))</f>
        <v/>
      </c>
      <c r="H240" t="str">
        <f>IF(Data!H240="END","&lt;/attributes&gt;&lt;/trackedEntityInstance&gt;",IF(Data!B240="",IF(Data!H240&lt;&gt;"","&lt;/attributes&gt;&lt;relationships&gt;&lt;relationship&gt;&lt;relationshipName&gt;Mother to child&lt;/relationshipName&gt;&lt;relationshipType&gt;frS8ibCkbfN&lt;/relationshipType&gt;&lt;relationship&gt;"&amp; Data!H240 &amp; "&lt;/relationship&gt;&lt;from&gt;&lt;trackedEntityInstance trackedEntityInstance=""" &amp; Data!I240 &amp; """/&gt;&lt;/from&gt;&lt;to&gt;&lt;trackedEntityInstance trackedEntityInstance=""" &amp; Data!J240 &amp; """/&gt;&lt;/to&gt;&lt;/relationship&gt;&lt;/relationships&gt;&lt;/trackedEntityInstance&gt;",""),""))</f>
        <v/>
      </c>
    </row>
    <row r="241" spans="1:8" x14ac:dyDescent="0.3">
      <c r="A241" s="9" t="str">
        <f>IF(Data!A241&lt;&gt;"","&lt;trackedEntityInstance orgUnit="""&amp;VLOOKUP(Data!A241,Reference!$A$6:$B$7,2,FALSE)&amp;""" trackedEntityInstance="""&amp;Data!B241&amp;""" trackedEntityType="""&amp;VLOOKUP(Data!C241,Reference!$A$2:$C$3,3,FALSE)&amp;"""&gt;","")</f>
        <v/>
      </c>
      <c r="B241" t="str">
        <f>IF(Data!A241&lt;&gt;"","&lt;enrollments&gt;&lt;enrollment enrollment="""&amp;Data!E241&amp;""" orgUnit="""&amp; VLOOKUP(Data!D241,Reference!$A$6:$B$7,2,FALSE) &amp;""" program=""" &amp; VLOOKUP(Data!C241,Reference!$A$2:$C$3,2,FALSE) &amp; """&gt;&lt;enrollmentDate&gt;"&amp;Data!G241&amp;"&lt;/enrollmentDate&gt;&lt;incidentDate&gt;"&amp;Data!I241&amp;"&lt;/incidentDate&gt;&lt;status&gt;"&amp;Data!J241&amp;"&lt;/status&gt;&lt;events&gt;","")</f>
        <v/>
      </c>
      <c r="C241" t="str">
        <f ca="1">IF(Data!A241&lt;&gt;"","",IF(Data!B241&lt;&gt;"","&lt;event dueDate="""&amp;Data!B241&amp;""" event="""&amp;Data!C241&amp; IF(Data!D241="","",""" eventDate="""&amp;Data!D241) &amp;""" orgUnit="""&amp; VLOOKUP(Data!E241,Reference!$A$6:$B$7,2,FALSE) &amp;""" programStage="""&amp;VLOOKUP(Data!F241,Reference!$A$24:$B$31,2,FALSE)&amp;""" status="""&amp;Data!G241&amp;"""&gt;" &amp; IF(Data!H241="","","&lt;completedDate&gt;"&amp;Data!H241&amp;"&lt;/completedDate&gt;") &amp; IF(Data!B242&lt;&gt;"","&lt;/event&gt;",IF(Data!C242="","&lt;/event&gt;","")),""))</f>
        <v>&lt;event dueDate="2019-10-17" event="PUvBAXv07Ee" orgUnit="DiszpKrYNg8" programStage="NVLgFx7afB9" status="SCHEDULE"&gt;&lt;/event&gt;</v>
      </c>
      <c r="D241" t="str">
        <f ca="1">IF(Data!A241&lt;&gt;"","",IF(Data!B241&lt;&gt;"","",IF(Data!C241&lt;&gt;"",IF(Data!B240&lt;&gt;"","&lt;dataValues&gt;","") &amp; "&lt;dataValue dataElement="""&amp;VLOOKUP(Data!C241,Reference!$A$10:$B$21,2,FALSE)&amp;""" value="""&amp;Data!D241&amp;"""/&gt;" &amp; IF(Data!C242="","&lt;/dataValues&gt;&lt;/event&gt;",IF(Data!B242&lt;&gt;"","&lt;/dataValues&gt;&lt;/event&gt;","")),"")))</f>
        <v/>
      </c>
      <c r="E241" t="str">
        <f>IF(Data!C241&lt;&gt;"","",IF(Data!E241&lt;&gt;"","&lt;/events&gt;&lt;/enrollment&gt;&lt;/enrollments&gt;&lt;attributes&gt;&lt;attribute attribute=""xir1M6BCeKy"" displayName=""ANC ID number"" value="""&amp;Data!E241&amp;"""/&gt;",""))</f>
        <v/>
      </c>
      <c r="F241" t="str">
        <f>IF(Data!C241&lt;&gt;"","",IF(Data!F241&lt;&gt;"","&lt;/events&gt;&lt;/enrollment&gt;&lt;/enrollments&gt;&lt;attributes&gt;&lt;attribute attribute=""dcHt9acQAhW"" displayName=""Child health ID number""  value="""&amp;Data!F241&amp;"""/&gt;",""))</f>
        <v/>
      </c>
      <c r="G241" t="str">
        <f>IF(Data!C241&lt;&gt;"","",IF(Data!D241&lt;&gt;"","&lt;attribute attribute=""aR40kIqUVTV"" displayName=""Date of initiation into lifelong ART"" value="""&amp;Data!I241&amp;"""/&gt;&lt;attribute attribute=""Bv3XbmGMmrW"" displayName=""ART patient number""  value="""&amp;Data!D241&amp;"""/&gt;",""))</f>
        <v/>
      </c>
      <c r="H241" t="str">
        <f ca="1">IF(Data!H241="END","&lt;/attributes&gt;&lt;/trackedEntityInstance&gt;",IF(Data!B241="",IF(Data!H241&lt;&gt;"","&lt;/attributes&gt;&lt;relationships&gt;&lt;relationship&gt;&lt;relationshipName&gt;Mother to child&lt;/relationshipName&gt;&lt;relationshipType&gt;frS8ibCkbfN&lt;/relationshipType&gt;&lt;relationship&gt;"&amp; Data!H241 &amp; "&lt;/relationship&gt;&lt;from&gt;&lt;trackedEntityInstance trackedEntityInstance=""" &amp; Data!I241 &amp; """/&gt;&lt;/from&gt;&lt;to&gt;&lt;trackedEntityInstance trackedEntityInstance=""" &amp; Data!J241 &amp; """/&gt;&lt;/to&gt;&lt;/relationship&gt;&lt;/relationships&gt;&lt;/trackedEntityInstance&gt;",""),""))</f>
        <v/>
      </c>
    </row>
    <row r="242" spans="1:8" x14ac:dyDescent="0.3">
      <c r="A242" s="9" t="str">
        <f>IF(Data!A242&lt;&gt;"","&lt;trackedEntityInstance orgUnit="""&amp;VLOOKUP(Data!A242,Reference!$A$6:$B$7,2,FALSE)&amp;""" trackedEntityInstance="""&amp;Data!B242&amp;""" trackedEntityType="""&amp;VLOOKUP(Data!C242,Reference!$A$2:$C$3,3,FALSE)&amp;"""&gt;","")</f>
        <v/>
      </c>
      <c r="B242" t="str">
        <f>IF(Data!A242&lt;&gt;"","&lt;enrollments&gt;&lt;enrollment enrollment="""&amp;Data!E242&amp;""" orgUnit="""&amp; VLOOKUP(Data!D242,Reference!$A$6:$B$7,2,FALSE) &amp;""" program=""" &amp; VLOOKUP(Data!C242,Reference!$A$2:$C$3,2,FALSE) &amp; """&gt;&lt;enrollmentDate&gt;"&amp;Data!G242&amp;"&lt;/enrollmentDate&gt;&lt;incidentDate&gt;"&amp;Data!I242&amp;"&lt;/incidentDate&gt;&lt;status&gt;"&amp;Data!J242&amp;"&lt;/status&gt;&lt;events&gt;","")</f>
        <v/>
      </c>
      <c r="C242" t="str">
        <f ca="1">IF(Data!A242&lt;&gt;"","",IF(Data!B242&lt;&gt;"","&lt;event dueDate="""&amp;Data!B242&amp;""" event="""&amp;Data!C242&amp; IF(Data!D242="","",""" eventDate="""&amp;Data!D242) &amp;""" orgUnit="""&amp; VLOOKUP(Data!E242,Reference!$A$6:$B$7,2,FALSE) &amp;""" programStage="""&amp;VLOOKUP(Data!F242,Reference!$A$24:$B$31,2,FALSE)&amp;""" status="""&amp;Data!G242&amp;"""&gt;" &amp; IF(Data!H242="","","&lt;completedDate&gt;"&amp;Data!H242&amp;"&lt;/completedDate&gt;") &amp; IF(Data!B243&lt;&gt;"","&lt;/event&gt;",IF(Data!C243="","&lt;/event&gt;","")),""))</f>
        <v>&lt;event dueDate="2019-10-30" event="jDBRM9wsn9X" orgUnit="DiszpKrYNg8" programStage="Enw4VUUgQ7l" status="SCHEDULE"&gt;&lt;/event&gt;</v>
      </c>
      <c r="D242" t="str">
        <f ca="1">IF(Data!A242&lt;&gt;"","",IF(Data!B242&lt;&gt;"","",IF(Data!C242&lt;&gt;"",IF(Data!B241&lt;&gt;"","&lt;dataValues&gt;","") &amp; "&lt;dataValue dataElement="""&amp;VLOOKUP(Data!C242,Reference!$A$10:$B$21,2,FALSE)&amp;""" value="""&amp;Data!D242&amp;"""/&gt;" &amp; IF(Data!C243="","&lt;/dataValues&gt;&lt;/event&gt;",IF(Data!B243&lt;&gt;"","&lt;/dataValues&gt;&lt;/event&gt;","")),"")))</f>
        <v/>
      </c>
      <c r="E242" t="str">
        <f>IF(Data!C242&lt;&gt;"","",IF(Data!E242&lt;&gt;"","&lt;/events&gt;&lt;/enrollment&gt;&lt;/enrollments&gt;&lt;attributes&gt;&lt;attribute attribute=""xir1M6BCeKy"" displayName=""ANC ID number"" value="""&amp;Data!E242&amp;"""/&gt;",""))</f>
        <v/>
      </c>
      <c r="F242" t="str">
        <f>IF(Data!C242&lt;&gt;"","",IF(Data!F242&lt;&gt;"","&lt;/events&gt;&lt;/enrollment&gt;&lt;/enrollments&gt;&lt;attributes&gt;&lt;attribute attribute=""dcHt9acQAhW"" displayName=""Child health ID number""  value="""&amp;Data!F242&amp;"""/&gt;",""))</f>
        <v/>
      </c>
      <c r="G242" t="str">
        <f>IF(Data!C242&lt;&gt;"","",IF(Data!D242&lt;&gt;"","&lt;attribute attribute=""aR40kIqUVTV"" displayName=""Date of initiation into lifelong ART"" value="""&amp;Data!I242&amp;"""/&gt;&lt;attribute attribute=""Bv3XbmGMmrW"" displayName=""ART patient number""  value="""&amp;Data!D242&amp;"""/&gt;",""))</f>
        <v/>
      </c>
      <c r="H242" t="str">
        <f ca="1">IF(Data!H242="END","&lt;/attributes&gt;&lt;/trackedEntityInstance&gt;",IF(Data!B242="",IF(Data!H242&lt;&gt;"","&lt;/attributes&gt;&lt;relationships&gt;&lt;relationship&gt;&lt;relationshipName&gt;Mother to child&lt;/relationshipName&gt;&lt;relationshipType&gt;frS8ibCkbfN&lt;/relationshipType&gt;&lt;relationship&gt;"&amp; Data!H242 &amp; "&lt;/relationship&gt;&lt;from&gt;&lt;trackedEntityInstance trackedEntityInstance=""" &amp; Data!I242 &amp; """/&gt;&lt;/from&gt;&lt;to&gt;&lt;trackedEntityInstance trackedEntityInstance=""" &amp; Data!J242 &amp; """/&gt;&lt;/to&gt;&lt;/relationship&gt;&lt;/relationships&gt;&lt;/trackedEntityInstance&gt;",""),""))</f>
        <v/>
      </c>
    </row>
    <row r="243" spans="1:8" x14ac:dyDescent="0.3">
      <c r="A243" s="9" t="str">
        <f>IF(Data!A243&lt;&gt;"","&lt;trackedEntityInstance orgUnit="""&amp;VLOOKUP(Data!A243,Reference!$A$6:$B$7,2,FALSE)&amp;""" trackedEntityInstance="""&amp;Data!B243&amp;""" trackedEntityType="""&amp;VLOOKUP(Data!C243,Reference!$A$2:$C$3,3,FALSE)&amp;"""&gt;","")</f>
        <v/>
      </c>
      <c r="B243" t="str">
        <f>IF(Data!A243&lt;&gt;"","&lt;enrollments&gt;&lt;enrollment enrollment="""&amp;Data!E243&amp;""" orgUnit="""&amp; VLOOKUP(Data!D243,Reference!$A$6:$B$7,2,FALSE) &amp;""" program=""" &amp; VLOOKUP(Data!C243,Reference!$A$2:$C$3,2,FALSE) &amp; """&gt;&lt;enrollmentDate&gt;"&amp;Data!G243&amp;"&lt;/enrollmentDate&gt;&lt;incidentDate&gt;"&amp;Data!I243&amp;"&lt;/incidentDate&gt;&lt;status&gt;"&amp;Data!J243&amp;"&lt;/status&gt;&lt;events&gt;","")</f>
        <v/>
      </c>
      <c r="C243" t="str">
        <f>IF(Data!A243&lt;&gt;"","",IF(Data!B243&lt;&gt;"","&lt;event dueDate="""&amp;Data!B243&amp;""" event="""&amp;Data!C243&amp; IF(Data!D243="","",""" eventDate="""&amp;Data!D243) &amp;""" orgUnit="""&amp; VLOOKUP(Data!E243,Reference!$A$6:$B$7,2,FALSE) &amp;""" programStage="""&amp;VLOOKUP(Data!F243,Reference!$A$24:$B$31,2,FALSE)&amp;""" status="""&amp;Data!G243&amp;"""&gt;" &amp; IF(Data!H243="","","&lt;completedDate&gt;"&amp;Data!H243&amp;"&lt;/completedDate&gt;") &amp; IF(Data!B244&lt;&gt;"","&lt;/event&gt;",IF(Data!C244="","&lt;/event&gt;","")),""))</f>
        <v/>
      </c>
      <c r="D243" t="str">
        <f>IF(Data!A243&lt;&gt;"","",IF(Data!B243&lt;&gt;"","",IF(Data!C243&lt;&gt;"",IF(Data!B242&lt;&gt;"","&lt;dataValues&gt;","") &amp; "&lt;dataValue dataElement="""&amp;VLOOKUP(Data!C243,Reference!$A$10:$B$21,2,FALSE)&amp;""" value="""&amp;Data!D243&amp;"""/&gt;" &amp; IF(Data!C244="","&lt;/dataValues&gt;&lt;/event&gt;",IF(Data!B244&lt;&gt;"","&lt;/dataValues&gt;&lt;/event&gt;","")),"")))</f>
        <v/>
      </c>
      <c r="E243" t="str">
        <f>IF(Data!C243&lt;&gt;"","",IF(Data!E243&lt;&gt;"","&lt;/events&gt;&lt;/enrollment&gt;&lt;/enrollments&gt;&lt;attributes&gt;&lt;attribute attribute=""xir1M6BCeKy"" displayName=""ANC ID number"" value="""&amp;Data!E243&amp;"""/&gt;",""))</f>
        <v>&lt;/events&gt;&lt;/enrollment&gt;&lt;/enrollments&gt;&lt;attributes&gt;&lt;attribute attribute="xir1M6BCeKy" displayName="ANC ID number" value="2019-10"/&gt;</v>
      </c>
      <c r="F243" t="str">
        <f>IF(Data!C243&lt;&gt;"","",IF(Data!F243&lt;&gt;"","&lt;/events&gt;&lt;/enrollment&gt;&lt;/enrollments&gt;&lt;attributes&gt;&lt;attribute attribute=""dcHt9acQAhW"" displayName=""Child health ID number""  value="""&amp;Data!F243&amp;"""/&gt;",""))</f>
        <v/>
      </c>
      <c r="G243" t="str">
        <f>IF(Data!C243&lt;&gt;"","",IF(Data!D243&lt;&gt;"","&lt;attribute attribute=""aR40kIqUVTV"" displayName=""Date of initiation into lifelong ART"" value="""&amp;Data!I243&amp;"""/&gt;&lt;attribute attribute=""Bv3XbmGMmrW"" displayName=""ART patient number""  value="""&amp;Data!D243&amp;"""/&gt;",""))</f>
        <v/>
      </c>
      <c r="H243" t="str">
        <f>IF(Data!H243="END","&lt;/attributes&gt;&lt;/trackedEntityInstance&gt;",IF(Data!B243="",IF(Data!H243&lt;&gt;"","&lt;/attributes&gt;&lt;relationships&gt;&lt;relationship&gt;&lt;relationshipName&gt;Mother to child&lt;/relationshipName&gt;&lt;relationshipType&gt;frS8ibCkbfN&lt;/relationshipType&gt;&lt;relationship&gt;"&amp; Data!H243 &amp; "&lt;/relationship&gt;&lt;from&gt;&lt;trackedEntityInstance trackedEntityInstance=""" &amp; Data!I243 &amp; """/&gt;&lt;/from&gt;&lt;to&gt;&lt;trackedEntityInstance trackedEntityInstance=""" &amp; Data!J243 &amp; """/&gt;&lt;/to&gt;&lt;/relationship&gt;&lt;/relationships&gt;&lt;/trackedEntityInstance&gt;",""),""))</f>
        <v/>
      </c>
    </row>
    <row r="244" spans="1:8" x14ac:dyDescent="0.3">
      <c r="A244" s="9" t="str">
        <f>IF(Data!A244&lt;&gt;"","&lt;trackedEntityInstance orgUnit="""&amp;VLOOKUP(Data!A244,Reference!$A$6:$B$7,2,FALSE)&amp;""" trackedEntityInstance="""&amp;Data!B244&amp;""" trackedEntityType="""&amp;VLOOKUP(Data!C244,Reference!$A$2:$C$3,3,FALSE)&amp;"""&gt;","")</f>
        <v/>
      </c>
      <c r="B244" t="str">
        <f>IF(Data!A244&lt;&gt;"","&lt;enrollments&gt;&lt;enrollment enrollment="""&amp;Data!E244&amp;""" orgUnit="""&amp; VLOOKUP(Data!D244,Reference!$A$6:$B$7,2,FALSE) &amp;""" program=""" &amp; VLOOKUP(Data!C244,Reference!$A$2:$C$3,2,FALSE) &amp; """&gt;&lt;enrollmentDate&gt;"&amp;Data!G244&amp;"&lt;/enrollmentDate&gt;&lt;incidentDate&gt;"&amp;Data!I244&amp;"&lt;/incidentDate&gt;&lt;status&gt;"&amp;Data!J244&amp;"&lt;/status&gt;&lt;events&gt;","")</f>
        <v/>
      </c>
      <c r="C244" t="str">
        <f>IF(Data!A244&lt;&gt;"","",IF(Data!B244&lt;&gt;"","&lt;event dueDate="""&amp;Data!B244&amp;""" event="""&amp;Data!C244&amp; IF(Data!D244="","",""" eventDate="""&amp;Data!D244) &amp;""" orgUnit="""&amp; VLOOKUP(Data!E244,Reference!$A$6:$B$7,2,FALSE) &amp;""" programStage="""&amp;VLOOKUP(Data!F244,Reference!$A$24:$B$31,2,FALSE)&amp;""" status="""&amp;Data!G244&amp;"""&gt;" &amp; IF(Data!H244="","","&lt;completedDate&gt;"&amp;Data!H244&amp;"&lt;/completedDate&gt;") &amp; IF(Data!B245&lt;&gt;"","&lt;/event&gt;",IF(Data!C245="","&lt;/event&gt;","")),""))</f>
        <v/>
      </c>
      <c r="D244" t="str">
        <f>IF(Data!A244&lt;&gt;"","",IF(Data!B244&lt;&gt;"","",IF(Data!C244&lt;&gt;"",IF(Data!B243&lt;&gt;"","&lt;dataValues&gt;","") &amp; "&lt;dataValue dataElement="""&amp;VLOOKUP(Data!C244,Reference!$A$10:$B$21,2,FALSE)&amp;""" value="""&amp;Data!D244&amp;"""/&gt;" &amp; IF(Data!C245="","&lt;/dataValues&gt;&lt;/event&gt;",IF(Data!B245&lt;&gt;"","&lt;/dataValues&gt;&lt;/event&gt;","")),"")))</f>
        <v/>
      </c>
      <c r="E244" t="str">
        <f>IF(Data!C244&lt;&gt;"","",IF(Data!E244&lt;&gt;"","&lt;/events&gt;&lt;/enrollment&gt;&lt;/enrollments&gt;&lt;attributes&gt;&lt;attribute attribute=""xir1M6BCeKy"" displayName=""ANC ID number"" value="""&amp;Data!E244&amp;"""/&gt;",""))</f>
        <v/>
      </c>
      <c r="F244" t="str">
        <f>IF(Data!C244&lt;&gt;"","",IF(Data!F244&lt;&gt;"","&lt;/events&gt;&lt;/enrollment&gt;&lt;/enrollments&gt;&lt;attributes&gt;&lt;attribute attribute=""dcHt9acQAhW"" displayName=""Child health ID number""  value="""&amp;Data!F244&amp;"""/&gt;",""))</f>
        <v/>
      </c>
      <c r="G244" t="str">
        <f>IF(Data!C244&lt;&gt;"","",IF(Data!D244&lt;&gt;"","&lt;attribute attribute=""aR40kIqUVTV"" displayName=""Date of initiation into lifelong ART"" value="""&amp;Data!I244&amp;"""/&gt;&lt;attribute attribute=""Bv3XbmGMmrW"" displayName=""ART patient number""  value="""&amp;Data!D244&amp;"""/&gt;",""))</f>
        <v>&lt;attribute attribute="aR40kIqUVTV" displayName="Date of initiation into lifelong ART" value="2015-06-07"/&gt;&lt;attribute attribute="Bv3XbmGMmrW" displayName="ART patient number"  value="ART-87"/&gt;</v>
      </c>
      <c r="H244" t="str">
        <f>IF(Data!H244="END","&lt;/attributes&gt;&lt;/trackedEntityInstance&gt;",IF(Data!B244="",IF(Data!H244&lt;&gt;"","&lt;/attributes&gt;&lt;relationships&gt;&lt;relationship&gt;&lt;relationshipName&gt;Mother to child&lt;/relationshipName&gt;&lt;relationshipType&gt;frS8ibCkbfN&lt;/relationshipType&gt;&lt;relationship&gt;"&amp; Data!H244 &amp; "&lt;/relationship&gt;&lt;from&gt;&lt;trackedEntityInstance trackedEntityInstance=""" &amp; Data!I244 &amp; """/&gt;&lt;/from&gt;&lt;to&gt;&lt;trackedEntityInstance trackedEntityInstance=""" &amp; Data!J244 &amp; """/&gt;&lt;/to&gt;&lt;/relationship&gt;&lt;/relationships&gt;&lt;/trackedEntityInstance&gt;",""),""))</f>
        <v/>
      </c>
    </row>
    <row r="245" spans="1:8" x14ac:dyDescent="0.3">
      <c r="A245" s="9" t="str">
        <f>IF(Data!A245&lt;&gt;"","&lt;trackedEntityInstance orgUnit="""&amp;VLOOKUP(Data!A245,Reference!$A$6:$B$7,2,FALSE)&amp;""" trackedEntityInstance="""&amp;Data!B245&amp;""" trackedEntityType="""&amp;VLOOKUP(Data!C245,Reference!$A$2:$C$3,3,FALSE)&amp;"""&gt;","")</f>
        <v/>
      </c>
      <c r="B245" t="str">
        <f>IF(Data!A245&lt;&gt;"","&lt;enrollments&gt;&lt;enrollment enrollment="""&amp;Data!E245&amp;""" orgUnit="""&amp; VLOOKUP(Data!D245,Reference!$A$6:$B$7,2,FALSE) &amp;""" program=""" &amp; VLOOKUP(Data!C245,Reference!$A$2:$C$3,2,FALSE) &amp; """&gt;&lt;enrollmentDate&gt;"&amp;Data!G245&amp;"&lt;/enrollmentDate&gt;&lt;incidentDate&gt;"&amp;Data!I245&amp;"&lt;/incidentDate&gt;&lt;status&gt;"&amp;Data!J245&amp;"&lt;/status&gt;&lt;events&gt;","")</f>
        <v/>
      </c>
      <c r="C245" t="str">
        <f>IF(Data!A245&lt;&gt;"","",IF(Data!B245&lt;&gt;"","&lt;event dueDate="""&amp;Data!B245&amp;""" event="""&amp;Data!C245&amp; IF(Data!D245="","",""" eventDate="""&amp;Data!D245) &amp;""" orgUnit="""&amp; VLOOKUP(Data!E245,Reference!$A$6:$B$7,2,FALSE) &amp;""" programStage="""&amp;VLOOKUP(Data!F245,Reference!$A$24:$B$31,2,FALSE)&amp;""" status="""&amp;Data!G245&amp;"""&gt;" &amp; IF(Data!H245="","","&lt;completedDate&gt;"&amp;Data!H245&amp;"&lt;/completedDate&gt;") &amp; IF(Data!B246&lt;&gt;"","&lt;/event&gt;",IF(Data!C246="","&lt;/event&gt;","")),""))</f>
        <v/>
      </c>
      <c r="D245" t="str">
        <f>IF(Data!A245&lt;&gt;"","",IF(Data!B245&lt;&gt;"","",IF(Data!C245&lt;&gt;"",IF(Data!B244&lt;&gt;"","&lt;dataValues&gt;","") &amp; "&lt;dataValue dataElement="""&amp;VLOOKUP(Data!C245,Reference!$A$10:$B$21,2,FALSE)&amp;""" value="""&amp;Data!D245&amp;"""/&gt;" &amp; IF(Data!C246="","&lt;/dataValues&gt;&lt;/event&gt;",IF(Data!B246&lt;&gt;"","&lt;/dataValues&gt;&lt;/event&gt;","")),"")))</f>
        <v/>
      </c>
      <c r="E245" t="str">
        <f>IF(Data!C245&lt;&gt;"","",IF(Data!E245&lt;&gt;"","&lt;/events&gt;&lt;/enrollment&gt;&lt;/enrollments&gt;&lt;attributes&gt;&lt;attribute attribute=""xir1M6BCeKy"" displayName=""ANC ID number"" value="""&amp;Data!E245&amp;"""/&gt;",""))</f>
        <v/>
      </c>
      <c r="F245" t="str">
        <f>IF(Data!C245&lt;&gt;"","",IF(Data!F245&lt;&gt;"","&lt;/events&gt;&lt;/enrollment&gt;&lt;/enrollments&gt;&lt;attributes&gt;&lt;attribute attribute=""dcHt9acQAhW"" displayName=""Child health ID number""  value="""&amp;Data!F245&amp;"""/&gt;",""))</f>
        <v/>
      </c>
      <c r="G245" t="str">
        <f>IF(Data!C245&lt;&gt;"","",IF(Data!D245&lt;&gt;"","&lt;attribute attribute=""aR40kIqUVTV"" displayName=""Date of initiation into lifelong ART"" value="""&amp;Data!I245&amp;"""/&gt;&lt;attribute attribute=""Bv3XbmGMmrW"" displayName=""ART patient number""  value="""&amp;Data!D245&amp;"""/&gt;",""))</f>
        <v/>
      </c>
      <c r="H245" t="str">
        <f>IF(Data!H245="END","&lt;/attributes&gt;&lt;/trackedEntityInstance&gt;",IF(Data!B245="",IF(Data!H245&lt;&gt;"","&lt;/attributes&gt;&lt;relationships&gt;&lt;relationship&gt;&lt;relationshipName&gt;Mother to child&lt;/relationshipName&gt;&lt;relationshipType&gt;frS8ibCkbfN&lt;/relationshipType&gt;&lt;relationship&gt;"&amp; Data!H245 &amp; "&lt;/relationship&gt;&lt;from&gt;&lt;trackedEntityInstance trackedEntityInstance=""" &amp; Data!I245 &amp; """/&gt;&lt;/from&gt;&lt;to&gt;&lt;trackedEntityInstance trackedEntityInstance=""" &amp; Data!J245 &amp; """/&gt;&lt;/to&gt;&lt;/relationship&gt;&lt;/relationships&gt;&lt;/trackedEntityInstance&gt;",""),""))</f>
        <v>&lt;/attributes&gt;&lt;/trackedEntityInstance&gt;</v>
      </c>
    </row>
    <row r="246" spans="1:8" x14ac:dyDescent="0.3">
      <c r="A246" s="9" t="str">
        <f>IF(Data!A246&lt;&gt;"","&lt;trackedEntityInstance orgUnit="""&amp;VLOOKUP(Data!A246,Reference!$A$6:$B$7,2,FALSE)&amp;""" trackedEntityInstance="""&amp;Data!B246&amp;""" trackedEntityType="""&amp;VLOOKUP(Data!C246,Reference!$A$2:$C$3,3,FALSE)&amp;"""&gt;","")</f>
        <v/>
      </c>
      <c r="B246" t="str">
        <f>IF(Data!A246&lt;&gt;"","&lt;enrollments&gt;&lt;enrollment enrollment="""&amp;Data!E246&amp;""" orgUnit="""&amp; VLOOKUP(Data!D246,Reference!$A$6:$B$7,2,FALSE) &amp;""" program=""" &amp; VLOOKUP(Data!C246,Reference!$A$2:$C$3,2,FALSE) &amp; """&gt;&lt;enrollmentDate&gt;"&amp;Data!G246&amp;"&lt;/enrollmentDate&gt;&lt;incidentDate&gt;"&amp;Data!I246&amp;"&lt;/incidentDate&gt;&lt;status&gt;"&amp;Data!J246&amp;"&lt;/status&gt;&lt;events&gt;","")</f>
        <v/>
      </c>
      <c r="C246" t="str">
        <f>IF(Data!A246&lt;&gt;"","",IF(Data!B246&lt;&gt;"","&lt;event dueDate="""&amp;Data!B246&amp;""" event="""&amp;Data!C246&amp; IF(Data!D246="","",""" eventDate="""&amp;Data!D246) &amp;""" orgUnit="""&amp; VLOOKUP(Data!E246,Reference!$A$6:$B$7,2,FALSE) &amp;""" programStage="""&amp;VLOOKUP(Data!F246,Reference!$A$24:$B$31,2,FALSE)&amp;""" status="""&amp;Data!G246&amp;"""&gt;" &amp; IF(Data!H246="","","&lt;completedDate&gt;"&amp;Data!H246&amp;"&lt;/completedDate&gt;") &amp; IF(Data!B247&lt;&gt;"","&lt;/event&gt;",IF(Data!C247="","&lt;/event&gt;","")),""))</f>
        <v/>
      </c>
      <c r="D246" t="str">
        <f>IF(Data!A246&lt;&gt;"","",IF(Data!B246&lt;&gt;"","",IF(Data!C246&lt;&gt;"",IF(Data!B245&lt;&gt;"","&lt;dataValues&gt;","") &amp; "&lt;dataValue dataElement="""&amp;VLOOKUP(Data!C246,Reference!$A$10:$B$21,2,FALSE)&amp;""" value="""&amp;Data!D246&amp;"""/&gt;" &amp; IF(Data!C247="","&lt;/dataValues&gt;&lt;/event&gt;",IF(Data!B247&lt;&gt;"","&lt;/dataValues&gt;&lt;/event&gt;","")),"")))</f>
        <v/>
      </c>
      <c r="E246" t="str">
        <f>IF(Data!C246&lt;&gt;"","",IF(Data!E246&lt;&gt;"","&lt;/events&gt;&lt;/enrollment&gt;&lt;/enrollments&gt;&lt;attributes&gt;&lt;attribute attribute=""xir1M6BCeKy"" displayName=""ANC ID number"" value="""&amp;Data!E246&amp;"""/&gt;",""))</f>
        <v/>
      </c>
      <c r="F246" t="str">
        <f>IF(Data!C246&lt;&gt;"","",IF(Data!F246&lt;&gt;"","&lt;/events&gt;&lt;/enrollment&gt;&lt;/enrollments&gt;&lt;attributes&gt;&lt;attribute attribute=""dcHt9acQAhW"" displayName=""Child health ID number""  value="""&amp;Data!F246&amp;"""/&gt;",""))</f>
        <v/>
      </c>
      <c r="G246" t="str">
        <f>IF(Data!C246&lt;&gt;"","",IF(Data!D246&lt;&gt;"","&lt;attribute attribute=""aR40kIqUVTV"" displayName=""Date of initiation into lifelong ART"" value="""&amp;Data!I246&amp;"""/&gt;&lt;attribute attribute=""Bv3XbmGMmrW"" displayName=""ART patient number""  value="""&amp;Data!D246&amp;"""/&gt;",""))</f>
        <v/>
      </c>
      <c r="H246" t="str">
        <f>IF(Data!H246="END","&lt;/attributes&gt;&lt;/trackedEntityInstance&gt;",IF(Data!B246="",IF(Data!H246&lt;&gt;"","&lt;/attributes&gt;&lt;relationships&gt;&lt;relationship&gt;&lt;relationshipName&gt;Mother to child&lt;/relationshipName&gt;&lt;relationshipType&gt;frS8ibCkbfN&lt;/relationshipType&gt;&lt;relationship&gt;"&amp; Data!H246 &amp; "&lt;/relationship&gt;&lt;from&gt;&lt;trackedEntityInstance trackedEntityInstance=""" &amp; Data!I246 &amp; """/&gt;&lt;/from&gt;&lt;to&gt;&lt;trackedEntityInstance trackedEntityInstance=""" &amp; Data!J246 &amp; """/&gt;&lt;/to&gt;&lt;/relationship&gt;&lt;/relationships&gt;&lt;/trackedEntityInstance&gt;",""),""))</f>
        <v/>
      </c>
    </row>
    <row r="247" spans="1:8" x14ac:dyDescent="0.3">
      <c r="A247" s="9" t="str">
        <f>IF(Data!A247&lt;&gt;"","&lt;trackedEntityInstance orgUnit="""&amp;VLOOKUP(Data!A247,Reference!$A$6:$B$7,2,FALSE)&amp;""" trackedEntityInstance="""&amp;Data!B247&amp;""" trackedEntityType="""&amp;VLOOKUP(Data!C247,Reference!$A$2:$C$3,3,FALSE)&amp;"""&gt;","")</f>
        <v>&lt;trackedEntityInstance orgUnit="DiszpKrYNg8" trackedEntityInstance="zeOXniVcigl" trackedEntityType="itdPJqKREKl"&gt;</v>
      </c>
      <c r="B247" t="str">
        <f ca="1">IF(Data!A247&lt;&gt;"","&lt;enrollments&gt;&lt;enrollment enrollment="""&amp;Data!E247&amp;""" orgUnit="""&amp; VLOOKUP(Data!D247,Reference!$A$6:$B$7,2,FALSE) &amp;""" program=""" &amp; VLOOKUP(Data!C247,Reference!$A$2:$C$3,2,FALSE) &amp; """&gt;&lt;enrollmentDate&gt;"&amp;Data!G247&amp;"&lt;/enrollmentDate&gt;&lt;incidentDate&gt;"&amp;Data!I247&amp;"&lt;/incidentDate&gt;&lt;status&gt;"&amp;Data!J247&amp;"&lt;/status&gt;&lt;events&gt;","")</f>
        <v>&lt;enrollments&gt;&lt;enrollment enrollment="stDaywfE2TC" orgUnit="DiszpKrYNg8" program="Uoor5hwdr8l"&gt;&lt;enrollmentDate&gt;2019-07-31&lt;/enrollmentDate&gt;&lt;incidentDate&gt;2018-12-01&lt;/incidentDate&gt;&lt;status&gt;ACTIVE&lt;/status&gt;&lt;events&gt;</v>
      </c>
      <c r="C247" t="str">
        <f>IF(Data!A247&lt;&gt;"","",IF(Data!B247&lt;&gt;"","&lt;event dueDate="""&amp;Data!B247&amp;""" event="""&amp;Data!C247&amp; IF(Data!D247="","",""" eventDate="""&amp;Data!D247) &amp;""" orgUnit="""&amp; VLOOKUP(Data!E247,Reference!$A$6:$B$7,2,FALSE) &amp;""" programStage="""&amp;VLOOKUP(Data!F247,Reference!$A$24:$B$31,2,FALSE)&amp;""" status="""&amp;Data!G247&amp;"""&gt;" &amp; IF(Data!H247="","","&lt;completedDate&gt;"&amp;Data!H247&amp;"&lt;/completedDate&gt;") &amp; IF(Data!B248&lt;&gt;"","&lt;/event&gt;",IF(Data!C248="","&lt;/event&gt;","")),""))</f>
        <v/>
      </c>
      <c r="D247" t="str">
        <f>IF(Data!A247&lt;&gt;"","",IF(Data!B247&lt;&gt;"","",IF(Data!C247&lt;&gt;"",IF(Data!B246&lt;&gt;"","&lt;dataValues&gt;","") &amp; "&lt;dataValue dataElement="""&amp;VLOOKUP(Data!C247,Reference!$A$10:$B$21,2,FALSE)&amp;""" value="""&amp;Data!D247&amp;"""/&gt;" &amp; IF(Data!C248="","&lt;/dataValues&gt;&lt;/event&gt;",IF(Data!B248&lt;&gt;"","&lt;/dataValues&gt;&lt;/event&gt;","")),"")))</f>
        <v/>
      </c>
      <c r="E247" t="str">
        <f>IF(Data!C247&lt;&gt;"","",IF(Data!E247&lt;&gt;"","&lt;/events&gt;&lt;/enrollment&gt;&lt;/enrollments&gt;&lt;attributes&gt;&lt;attribute attribute=""xir1M6BCeKy"" displayName=""ANC ID number"" value="""&amp;Data!E247&amp;"""/&gt;",""))</f>
        <v/>
      </c>
      <c r="F247" t="str">
        <f>IF(Data!C247&lt;&gt;"","",IF(Data!F247&lt;&gt;"","&lt;/events&gt;&lt;/enrollment&gt;&lt;/enrollments&gt;&lt;attributes&gt;&lt;attribute attribute=""dcHt9acQAhW"" displayName=""Child health ID number""  value="""&amp;Data!F247&amp;"""/&gt;",""))</f>
        <v/>
      </c>
      <c r="G247" t="str">
        <f>IF(Data!C247&lt;&gt;"","",IF(Data!D247&lt;&gt;"","&lt;attribute attribute=""aR40kIqUVTV"" displayName=""Date of initiation into lifelong ART"" value="""&amp;Data!I247&amp;"""/&gt;&lt;attribute attribute=""Bv3XbmGMmrW"" displayName=""ART patient number""  value="""&amp;Data!D247&amp;"""/&gt;",""))</f>
        <v/>
      </c>
      <c r="H247" t="str">
        <f>IF(Data!H247="END","&lt;/attributes&gt;&lt;/trackedEntityInstance&gt;",IF(Data!B247="",IF(Data!H247&lt;&gt;"","&lt;/attributes&gt;&lt;relationships&gt;&lt;relationship&gt;&lt;relationshipName&gt;Mother to child&lt;/relationshipName&gt;&lt;relationshipType&gt;frS8ibCkbfN&lt;/relationshipType&gt;&lt;relationship&gt;"&amp; Data!H247 &amp; "&lt;/relationship&gt;&lt;from&gt;&lt;trackedEntityInstance trackedEntityInstance=""" &amp; Data!I247 &amp; """/&gt;&lt;/from&gt;&lt;to&gt;&lt;trackedEntityInstance trackedEntityInstance=""" &amp; Data!J247 &amp; """/&gt;&lt;/to&gt;&lt;/relationship&gt;&lt;/relationships&gt;&lt;/trackedEntityInstance&gt;",""),""))</f>
        <v/>
      </c>
    </row>
    <row r="248" spans="1:8" x14ac:dyDescent="0.3">
      <c r="A248" s="9" t="str">
        <f>IF(Data!A248&lt;&gt;"","&lt;trackedEntityInstance orgUnit="""&amp;VLOOKUP(Data!A248,Reference!$A$6:$B$7,2,FALSE)&amp;""" trackedEntityInstance="""&amp;Data!B248&amp;""" trackedEntityType="""&amp;VLOOKUP(Data!C248,Reference!$A$2:$C$3,3,FALSE)&amp;"""&gt;","")</f>
        <v/>
      </c>
      <c r="B248" t="str">
        <f>IF(Data!A248&lt;&gt;"","&lt;enrollments&gt;&lt;enrollment enrollment="""&amp;Data!E248&amp;""" orgUnit="""&amp; VLOOKUP(Data!D248,Reference!$A$6:$B$7,2,FALSE) &amp;""" program=""" &amp; VLOOKUP(Data!C248,Reference!$A$2:$C$3,2,FALSE) &amp; """&gt;&lt;enrollmentDate&gt;"&amp;Data!G248&amp;"&lt;/enrollmentDate&gt;&lt;incidentDate&gt;"&amp;Data!I248&amp;"&lt;/incidentDate&gt;&lt;status&gt;"&amp;Data!J248&amp;"&lt;/status&gt;&lt;events&gt;","")</f>
        <v/>
      </c>
      <c r="C248" t="str">
        <f ca="1">IF(Data!A248&lt;&gt;"","",IF(Data!B248&lt;&gt;"","&lt;event dueDate="""&amp;Data!B248&amp;""" event="""&amp;Data!C248&amp; IF(Data!D248="","",""" eventDate="""&amp;Data!D248) &amp;""" orgUnit="""&amp; VLOOKUP(Data!E248,Reference!$A$6:$B$7,2,FALSE) &amp;""" programStage="""&amp;VLOOKUP(Data!F248,Reference!$A$24:$B$31,2,FALSE)&amp;""" status="""&amp;Data!G248&amp;"""&gt;" &amp; IF(Data!H248="","","&lt;completedDate&gt;"&amp;Data!H248&amp;"&lt;/completedDate&gt;") &amp; IF(Data!B249&lt;&gt;"","&lt;/event&gt;",IF(Data!C249="","&lt;/event&gt;","")),""))</f>
        <v>&lt;event dueDate="2019-07-31" event="CTuZ1G99FUu" eventDate="2019-07-31" orgUnit="DiszpKrYNg8" programStage="ArQwGycUDjE" status="COMPLETED"&gt;&lt;completedDate&gt;2019-07-31&lt;/completedDate&gt;</v>
      </c>
      <c r="D248" t="str">
        <f ca="1">IF(Data!A248&lt;&gt;"","",IF(Data!B248&lt;&gt;"","",IF(Data!C248&lt;&gt;"",IF(Data!B247&lt;&gt;"","&lt;dataValues&gt;","") &amp; "&lt;dataValue dataElement="""&amp;VLOOKUP(Data!C248,Reference!$A$10:$B$21,2,FALSE)&amp;""" value="""&amp;Data!D248&amp;"""/&gt;" &amp; IF(Data!C249="","&lt;/dataValues&gt;&lt;/event&gt;",IF(Data!B249&lt;&gt;"","&lt;/dataValues&gt;&lt;/event&gt;","")),"")))</f>
        <v/>
      </c>
      <c r="E248" t="str">
        <f>IF(Data!C248&lt;&gt;"","",IF(Data!E248&lt;&gt;"","&lt;/events&gt;&lt;/enrollment&gt;&lt;/enrollments&gt;&lt;attributes&gt;&lt;attribute attribute=""xir1M6BCeKy"" displayName=""ANC ID number"" value="""&amp;Data!E248&amp;"""/&gt;",""))</f>
        <v/>
      </c>
      <c r="F248" t="str">
        <f>IF(Data!C248&lt;&gt;"","",IF(Data!F248&lt;&gt;"","&lt;/events&gt;&lt;/enrollment&gt;&lt;/enrollments&gt;&lt;attributes&gt;&lt;attribute attribute=""dcHt9acQAhW"" displayName=""Child health ID number""  value="""&amp;Data!F248&amp;"""/&gt;",""))</f>
        <v/>
      </c>
      <c r="G248" t="str">
        <f>IF(Data!C248&lt;&gt;"","",IF(Data!D248&lt;&gt;"","&lt;attribute attribute=""aR40kIqUVTV"" displayName=""Date of initiation into lifelong ART"" value="""&amp;Data!I248&amp;"""/&gt;&lt;attribute attribute=""Bv3XbmGMmrW"" displayName=""ART patient number""  value="""&amp;Data!D248&amp;"""/&gt;",""))</f>
        <v/>
      </c>
      <c r="H248" t="str">
        <f ca="1">IF(Data!H248="END","&lt;/attributes&gt;&lt;/trackedEntityInstance&gt;",IF(Data!B248="",IF(Data!H248&lt;&gt;"","&lt;/attributes&gt;&lt;relationships&gt;&lt;relationship&gt;&lt;relationshipName&gt;Mother to child&lt;/relationshipName&gt;&lt;relationshipType&gt;frS8ibCkbfN&lt;/relationshipType&gt;&lt;relationship&gt;"&amp; Data!H248 &amp; "&lt;/relationship&gt;&lt;from&gt;&lt;trackedEntityInstance trackedEntityInstance=""" &amp; Data!I248 &amp; """/&gt;&lt;/from&gt;&lt;to&gt;&lt;trackedEntityInstance trackedEntityInstance=""" &amp; Data!J248 &amp; """/&gt;&lt;/to&gt;&lt;/relationship&gt;&lt;/relationships&gt;&lt;/trackedEntityInstance&gt;",""),""))</f>
        <v/>
      </c>
    </row>
    <row r="249" spans="1:8" x14ac:dyDescent="0.3">
      <c r="A249" s="9" t="str">
        <f>IF(Data!A249&lt;&gt;"","&lt;trackedEntityInstance orgUnit="""&amp;VLOOKUP(Data!A249,Reference!$A$6:$B$7,2,FALSE)&amp;""" trackedEntityInstance="""&amp;Data!B249&amp;""" trackedEntityType="""&amp;VLOOKUP(Data!C249,Reference!$A$2:$C$3,3,FALSE)&amp;"""&gt;","")</f>
        <v/>
      </c>
      <c r="B249" t="str">
        <f>IF(Data!A249&lt;&gt;"","&lt;enrollments&gt;&lt;enrollment enrollment="""&amp;Data!E249&amp;""" orgUnit="""&amp; VLOOKUP(Data!D249,Reference!$A$6:$B$7,2,FALSE) &amp;""" program=""" &amp; VLOOKUP(Data!C249,Reference!$A$2:$C$3,2,FALSE) &amp; """&gt;&lt;enrollmentDate&gt;"&amp;Data!G249&amp;"&lt;/enrollmentDate&gt;&lt;incidentDate&gt;"&amp;Data!I249&amp;"&lt;/incidentDate&gt;&lt;status&gt;"&amp;Data!J249&amp;"&lt;/status&gt;&lt;events&gt;","")</f>
        <v/>
      </c>
      <c r="C249" t="str">
        <f>IF(Data!A249&lt;&gt;"","",IF(Data!B249&lt;&gt;"","&lt;event dueDate="""&amp;Data!B249&amp;""" event="""&amp;Data!C249&amp; IF(Data!D249="","",""" eventDate="""&amp;Data!D249) &amp;""" orgUnit="""&amp; VLOOKUP(Data!E249,Reference!$A$6:$B$7,2,FALSE) &amp;""" programStage="""&amp;VLOOKUP(Data!F249,Reference!$A$24:$B$31,2,FALSE)&amp;""" status="""&amp;Data!G249&amp;"""&gt;" &amp; IF(Data!H249="","","&lt;completedDate&gt;"&amp;Data!H249&amp;"&lt;/completedDate&gt;") &amp; IF(Data!B250&lt;&gt;"","&lt;/event&gt;",IF(Data!C250="","&lt;/event&gt;","")),""))</f>
        <v/>
      </c>
      <c r="D249" t="str">
        <f ca="1">IF(Data!A249&lt;&gt;"","",IF(Data!B249&lt;&gt;"","",IF(Data!C249&lt;&gt;"",IF(Data!B248&lt;&gt;"","&lt;dataValues&gt;","") &amp; "&lt;dataValue dataElement="""&amp;VLOOKUP(Data!C249,Reference!$A$10:$B$21,2,FALSE)&amp;""" value="""&amp;Data!D249&amp;"""/&gt;" &amp; IF(Data!C250="","&lt;/dataValues&gt;&lt;/event&gt;",IF(Data!B250&lt;&gt;"","&lt;/dataValues&gt;&lt;/event&gt;","")),"")))</f>
        <v>&lt;dataValues&gt;&lt;dataValue dataElement="TrbryjbXE3r" value="0"/&gt;</v>
      </c>
      <c r="E249" t="str">
        <f>IF(Data!C249&lt;&gt;"","",IF(Data!E249&lt;&gt;"","&lt;/events&gt;&lt;/enrollment&gt;&lt;/enrollments&gt;&lt;attributes&gt;&lt;attribute attribute=""xir1M6BCeKy"" displayName=""ANC ID number"" value="""&amp;Data!E249&amp;"""/&gt;",""))</f>
        <v/>
      </c>
      <c r="F249" t="str">
        <f>IF(Data!C249&lt;&gt;"","",IF(Data!F249&lt;&gt;"","&lt;/events&gt;&lt;/enrollment&gt;&lt;/enrollments&gt;&lt;attributes&gt;&lt;attribute attribute=""dcHt9acQAhW"" displayName=""Child health ID number""  value="""&amp;Data!F249&amp;"""/&gt;",""))</f>
        <v/>
      </c>
      <c r="G249" t="str">
        <f>IF(Data!C249&lt;&gt;"","",IF(Data!D249&lt;&gt;"","&lt;attribute attribute=""aR40kIqUVTV"" displayName=""Date of initiation into lifelong ART"" value="""&amp;Data!I249&amp;"""/&gt;&lt;attribute attribute=""Bv3XbmGMmrW"" displayName=""ART patient number""  value="""&amp;Data!D249&amp;"""/&gt;",""))</f>
        <v/>
      </c>
      <c r="H249" t="str">
        <f>IF(Data!H249="END","&lt;/attributes&gt;&lt;/trackedEntityInstance&gt;",IF(Data!B249="",IF(Data!H249&lt;&gt;"","&lt;/attributes&gt;&lt;relationships&gt;&lt;relationship&gt;&lt;relationshipName&gt;Mother to child&lt;/relationshipName&gt;&lt;relationshipType&gt;frS8ibCkbfN&lt;/relationshipType&gt;&lt;relationship&gt;"&amp; Data!H249 &amp; "&lt;/relationship&gt;&lt;from&gt;&lt;trackedEntityInstance trackedEntityInstance=""" &amp; Data!I249 &amp; """/&gt;&lt;/from&gt;&lt;to&gt;&lt;trackedEntityInstance trackedEntityInstance=""" &amp; Data!J249 &amp; """/&gt;&lt;/to&gt;&lt;/relationship&gt;&lt;/relationships&gt;&lt;/trackedEntityInstance&gt;",""),""))</f>
        <v/>
      </c>
    </row>
    <row r="250" spans="1:8" x14ac:dyDescent="0.3">
      <c r="A250" s="9" t="str">
        <f>IF(Data!A250&lt;&gt;"","&lt;trackedEntityInstance orgUnit="""&amp;VLOOKUP(Data!A250,Reference!$A$6:$B$7,2,FALSE)&amp;""" trackedEntityInstance="""&amp;Data!B250&amp;""" trackedEntityType="""&amp;VLOOKUP(Data!C250,Reference!$A$2:$C$3,3,FALSE)&amp;"""&gt;","")</f>
        <v/>
      </c>
      <c r="B250" t="str">
        <f>IF(Data!A250&lt;&gt;"","&lt;enrollments&gt;&lt;enrollment enrollment="""&amp;Data!E250&amp;""" orgUnit="""&amp; VLOOKUP(Data!D250,Reference!$A$6:$B$7,2,FALSE) &amp;""" program=""" &amp; VLOOKUP(Data!C250,Reference!$A$2:$C$3,2,FALSE) &amp; """&gt;&lt;enrollmentDate&gt;"&amp;Data!G250&amp;"&lt;/enrollmentDate&gt;&lt;incidentDate&gt;"&amp;Data!I250&amp;"&lt;/incidentDate&gt;&lt;status&gt;"&amp;Data!J250&amp;"&lt;/status&gt;&lt;events&gt;","")</f>
        <v/>
      </c>
      <c r="C250" t="str">
        <f>IF(Data!A250&lt;&gt;"","",IF(Data!B250&lt;&gt;"","&lt;event dueDate="""&amp;Data!B250&amp;""" event="""&amp;Data!C250&amp; IF(Data!D250="","",""" eventDate="""&amp;Data!D250) &amp;""" orgUnit="""&amp; VLOOKUP(Data!E250,Reference!$A$6:$B$7,2,FALSE) &amp;""" programStage="""&amp;VLOOKUP(Data!F250,Reference!$A$24:$B$31,2,FALSE)&amp;""" status="""&amp;Data!G250&amp;"""&gt;" &amp; IF(Data!H250="","","&lt;completedDate&gt;"&amp;Data!H250&amp;"&lt;/completedDate&gt;") &amp; IF(Data!B251&lt;&gt;"","&lt;/event&gt;",IF(Data!C251="","&lt;/event&gt;","")),""))</f>
        <v/>
      </c>
      <c r="D250" t="str">
        <f ca="1">IF(Data!A250&lt;&gt;"","",IF(Data!B250&lt;&gt;"","",IF(Data!C250&lt;&gt;"",IF(Data!B249&lt;&gt;"","&lt;dataValues&gt;","") &amp; "&lt;dataValue dataElement="""&amp;VLOOKUP(Data!C250,Reference!$A$10:$B$21,2,FALSE)&amp;""" value="""&amp;Data!D250&amp;"""/&gt;" &amp; IF(Data!C251="","&lt;/dataValues&gt;&lt;/event&gt;",IF(Data!B251&lt;&gt;"","&lt;/dataValues&gt;&lt;/event&gt;","")),"")))</f>
        <v>&lt;dataValue dataElement="nUicovae8Vo" value="ANC2"/&gt;&lt;/dataValues&gt;&lt;/event&gt;</v>
      </c>
      <c r="E250" t="str">
        <f>IF(Data!C250&lt;&gt;"","",IF(Data!E250&lt;&gt;"","&lt;/events&gt;&lt;/enrollment&gt;&lt;/enrollments&gt;&lt;attributes&gt;&lt;attribute attribute=""xir1M6BCeKy"" displayName=""ANC ID number"" value="""&amp;Data!E250&amp;"""/&gt;",""))</f>
        <v/>
      </c>
      <c r="F250" t="str">
        <f>IF(Data!C250&lt;&gt;"","",IF(Data!F250&lt;&gt;"","&lt;/events&gt;&lt;/enrollment&gt;&lt;/enrollments&gt;&lt;attributes&gt;&lt;attribute attribute=""dcHt9acQAhW"" displayName=""Child health ID number""  value="""&amp;Data!F250&amp;"""/&gt;",""))</f>
        <v/>
      </c>
      <c r="G250" t="str">
        <f>IF(Data!C250&lt;&gt;"","",IF(Data!D250&lt;&gt;"","&lt;attribute attribute=""aR40kIqUVTV"" displayName=""Date of initiation into lifelong ART"" value="""&amp;Data!I250&amp;"""/&gt;&lt;attribute attribute=""Bv3XbmGMmrW"" displayName=""ART patient number""  value="""&amp;Data!D250&amp;"""/&gt;",""))</f>
        <v/>
      </c>
      <c r="H250" t="str">
        <f>IF(Data!H250="END","&lt;/attributes&gt;&lt;/trackedEntityInstance&gt;",IF(Data!B250="",IF(Data!H250&lt;&gt;"","&lt;/attributes&gt;&lt;relationships&gt;&lt;relationship&gt;&lt;relationshipName&gt;Mother to child&lt;/relationshipName&gt;&lt;relationshipType&gt;frS8ibCkbfN&lt;/relationshipType&gt;&lt;relationship&gt;"&amp; Data!H250 &amp; "&lt;/relationship&gt;&lt;from&gt;&lt;trackedEntityInstance trackedEntityInstance=""" &amp; Data!I250 &amp; """/&gt;&lt;/from&gt;&lt;to&gt;&lt;trackedEntityInstance trackedEntityInstance=""" &amp; Data!J250 &amp; """/&gt;&lt;/to&gt;&lt;/relationship&gt;&lt;/relationships&gt;&lt;/trackedEntityInstance&gt;",""),""))</f>
        <v/>
      </c>
    </row>
    <row r="251" spans="1:8" x14ac:dyDescent="0.3">
      <c r="A251" s="9" t="str">
        <f>IF(Data!A251&lt;&gt;"","&lt;trackedEntityInstance orgUnit="""&amp;VLOOKUP(Data!A251,Reference!$A$6:$B$7,2,FALSE)&amp;""" trackedEntityInstance="""&amp;Data!B251&amp;""" trackedEntityType="""&amp;VLOOKUP(Data!C251,Reference!$A$2:$C$3,3,FALSE)&amp;"""&gt;","")</f>
        <v/>
      </c>
      <c r="B251" t="str">
        <f>IF(Data!A251&lt;&gt;"","&lt;enrollments&gt;&lt;enrollment enrollment="""&amp;Data!E251&amp;""" orgUnit="""&amp; VLOOKUP(Data!D251,Reference!$A$6:$B$7,2,FALSE) &amp;""" program=""" &amp; VLOOKUP(Data!C251,Reference!$A$2:$C$3,2,FALSE) &amp; """&gt;&lt;enrollmentDate&gt;"&amp;Data!G251&amp;"&lt;/enrollmentDate&gt;&lt;incidentDate&gt;"&amp;Data!I251&amp;"&lt;/incidentDate&gt;&lt;status&gt;"&amp;Data!J251&amp;"&lt;/status&gt;&lt;events&gt;","")</f>
        <v/>
      </c>
      <c r="C251" t="str">
        <f ca="1">IF(Data!A251&lt;&gt;"","",IF(Data!B251&lt;&gt;"","&lt;event dueDate="""&amp;Data!B251&amp;""" event="""&amp;Data!C251&amp; IF(Data!D251="","",""" eventDate="""&amp;Data!D251) &amp;""" orgUnit="""&amp; VLOOKUP(Data!E251,Reference!$A$6:$B$7,2,FALSE) &amp;""" programStage="""&amp;VLOOKUP(Data!F251,Reference!$A$24:$B$31,2,FALSE)&amp;""" status="""&amp;Data!G251&amp;"""&gt;" &amp; IF(Data!H251="","","&lt;completedDate&gt;"&amp;Data!H251&amp;"&lt;/completedDate&gt;") &amp; IF(Data!B252&lt;&gt;"","&lt;/event&gt;",IF(Data!C252="","&lt;/event&gt;","")),""))</f>
        <v>&lt;event dueDate="2019-08-30" event="GgzjQllOqlb" eventDate="2019-08-25" orgUnit="DiszpKrYNg8" programStage="NVLgFx7afB9" status="COMPLETED"&gt;&lt;completedDate&gt;2019-08-25&lt;/completedDate&gt;</v>
      </c>
      <c r="D251" t="str">
        <f ca="1">IF(Data!A251&lt;&gt;"","",IF(Data!B251&lt;&gt;"","",IF(Data!C251&lt;&gt;"",IF(Data!B250&lt;&gt;"","&lt;dataValues&gt;","") &amp; "&lt;dataValue dataElement="""&amp;VLOOKUP(Data!C251,Reference!$A$10:$B$21,2,FALSE)&amp;""" value="""&amp;Data!D251&amp;"""/&gt;" &amp; IF(Data!C252="","&lt;/dataValues&gt;&lt;/event&gt;",IF(Data!B252&lt;&gt;"","&lt;/dataValues&gt;&lt;/event&gt;","")),"")))</f>
        <v/>
      </c>
      <c r="E251" t="str">
        <f>IF(Data!C251&lt;&gt;"","",IF(Data!E251&lt;&gt;"","&lt;/events&gt;&lt;/enrollment&gt;&lt;/enrollments&gt;&lt;attributes&gt;&lt;attribute attribute=""xir1M6BCeKy"" displayName=""ANC ID number"" value="""&amp;Data!E251&amp;"""/&gt;",""))</f>
        <v/>
      </c>
      <c r="F251" t="str">
        <f>IF(Data!C251&lt;&gt;"","",IF(Data!F251&lt;&gt;"","&lt;/events&gt;&lt;/enrollment&gt;&lt;/enrollments&gt;&lt;attributes&gt;&lt;attribute attribute=""dcHt9acQAhW"" displayName=""Child health ID number""  value="""&amp;Data!F251&amp;"""/&gt;",""))</f>
        <v/>
      </c>
      <c r="G251" t="str">
        <f>IF(Data!C251&lt;&gt;"","",IF(Data!D251&lt;&gt;"","&lt;attribute attribute=""aR40kIqUVTV"" displayName=""Date of initiation into lifelong ART"" value="""&amp;Data!I251&amp;"""/&gt;&lt;attribute attribute=""Bv3XbmGMmrW"" displayName=""ART patient number""  value="""&amp;Data!D251&amp;"""/&gt;",""))</f>
        <v/>
      </c>
      <c r="H251" t="str">
        <f ca="1">IF(Data!H251="END","&lt;/attributes&gt;&lt;/trackedEntityInstance&gt;",IF(Data!B251="",IF(Data!H251&lt;&gt;"","&lt;/attributes&gt;&lt;relationships&gt;&lt;relationship&gt;&lt;relationshipName&gt;Mother to child&lt;/relationshipName&gt;&lt;relationshipType&gt;frS8ibCkbfN&lt;/relationshipType&gt;&lt;relationship&gt;"&amp; Data!H251 &amp; "&lt;/relationship&gt;&lt;from&gt;&lt;trackedEntityInstance trackedEntityInstance=""" &amp; Data!I251 &amp; """/&gt;&lt;/from&gt;&lt;to&gt;&lt;trackedEntityInstance trackedEntityInstance=""" &amp; Data!J251 &amp; """/&gt;&lt;/to&gt;&lt;/relationship&gt;&lt;/relationships&gt;&lt;/trackedEntityInstance&gt;",""),""))</f>
        <v/>
      </c>
    </row>
    <row r="252" spans="1:8" x14ac:dyDescent="0.3">
      <c r="A252" s="9" t="str">
        <f>IF(Data!A252&lt;&gt;"","&lt;trackedEntityInstance orgUnit="""&amp;VLOOKUP(Data!A252,Reference!$A$6:$B$7,2,FALSE)&amp;""" trackedEntityInstance="""&amp;Data!B252&amp;""" trackedEntityType="""&amp;VLOOKUP(Data!C252,Reference!$A$2:$C$3,3,FALSE)&amp;"""&gt;","")</f>
        <v/>
      </c>
      <c r="B252" t="str">
        <f>IF(Data!A252&lt;&gt;"","&lt;enrollments&gt;&lt;enrollment enrollment="""&amp;Data!E252&amp;""" orgUnit="""&amp; VLOOKUP(Data!D252,Reference!$A$6:$B$7,2,FALSE) &amp;""" program=""" &amp; VLOOKUP(Data!C252,Reference!$A$2:$C$3,2,FALSE) &amp; """&gt;&lt;enrollmentDate&gt;"&amp;Data!G252&amp;"&lt;/enrollmentDate&gt;&lt;incidentDate&gt;"&amp;Data!I252&amp;"&lt;/incidentDate&gt;&lt;status&gt;"&amp;Data!J252&amp;"&lt;/status&gt;&lt;events&gt;","")</f>
        <v/>
      </c>
      <c r="C252" t="str">
        <f>IF(Data!A252&lt;&gt;"","",IF(Data!B252&lt;&gt;"","&lt;event dueDate="""&amp;Data!B252&amp;""" event="""&amp;Data!C252&amp; IF(Data!D252="","",""" eventDate="""&amp;Data!D252) &amp;""" orgUnit="""&amp; VLOOKUP(Data!E252,Reference!$A$6:$B$7,2,FALSE) &amp;""" programStage="""&amp;VLOOKUP(Data!F252,Reference!$A$24:$B$31,2,FALSE)&amp;""" status="""&amp;Data!G252&amp;"""&gt;" &amp; IF(Data!H252="","","&lt;completedDate&gt;"&amp;Data!H252&amp;"&lt;/completedDate&gt;") &amp; IF(Data!B253&lt;&gt;"","&lt;/event&gt;",IF(Data!C253="","&lt;/event&gt;","")),""))</f>
        <v/>
      </c>
      <c r="D252" t="str">
        <f ca="1">IF(Data!A252&lt;&gt;"","",IF(Data!B252&lt;&gt;"","",IF(Data!C252&lt;&gt;"",IF(Data!B251&lt;&gt;"","&lt;dataValues&gt;","") &amp; "&lt;dataValue dataElement="""&amp;VLOOKUP(Data!C252,Reference!$A$10:$B$21,2,FALSE)&amp;""" value="""&amp;Data!D252&amp;"""/&gt;" &amp; IF(Data!C253="","&lt;/dataValues&gt;&lt;/event&gt;",IF(Data!B253&lt;&gt;"","&lt;/dataValues&gt;&lt;/event&gt;","")),"")))</f>
        <v>&lt;dataValues&gt;&lt;dataValue dataElement="nUicovae8Vo" value="ANC3"/&gt;&lt;/dataValues&gt;&lt;/event&gt;</v>
      </c>
      <c r="E252" t="str">
        <f>IF(Data!C252&lt;&gt;"","",IF(Data!E252&lt;&gt;"","&lt;/events&gt;&lt;/enrollment&gt;&lt;/enrollments&gt;&lt;attributes&gt;&lt;attribute attribute=""xir1M6BCeKy"" displayName=""ANC ID number"" value="""&amp;Data!E252&amp;"""/&gt;",""))</f>
        <v/>
      </c>
      <c r="F252" t="str">
        <f>IF(Data!C252&lt;&gt;"","",IF(Data!F252&lt;&gt;"","&lt;/events&gt;&lt;/enrollment&gt;&lt;/enrollments&gt;&lt;attributes&gt;&lt;attribute attribute=""dcHt9acQAhW"" displayName=""Child health ID number""  value="""&amp;Data!F252&amp;"""/&gt;",""))</f>
        <v/>
      </c>
      <c r="G252" t="str">
        <f>IF(Data!C252&lt;&gt;"","",IF(Data!D252&lt;&gt;"","&lt;attribute attribute=""aR40kIqUVTV"" displayName=""Date of initiation into lifelong ART"" value="""&amp;Data!I252&amp;"""/&gt;&lt;attribute attribute=""Bv3XbmGMmrW"" displayName=""ART patient number""  value="""&amp;Data!D252&amp;"""/&gt;",""))</f>
        <v/>
      </c>
      <c r="H252" t="str">
        <f>IF(Data!H252="END","&lt;/attributes&gt;&lt;/trackedEntityInstance&gt;",IF(Data!B252="",IF(Data!H252&lt;&gt;"","&lt;/attributes&gt;&lt;relationships&gt;&lt;relationship&gt;&lt;relationshipName&gt;Mother to child&lt;/relationshipName&gt;&lt;relationshipType&gt;frS8ibCkbfN&lt;/relationshipType&gt;&lt;relationship&gt;"&amp; Data!H252 &amp; "&lt;/relationship&gt;&lt;from&gt;&lt;trackedEntityInstance trackedEntityInstance=""" &amp; Data!I252 &amp; """/&gt;&lt;/from&gt;&lt;to&gt;&lt;trackedEntityInstance trackedEntityInstance=""" &amp; Data!J252 &amp; """/&gt;&lt;/to&gt;&lt;/relationship&gt;&lt;/relationships&gt;&lt;/trackedEntityInstance&gt;",""),""))</f>
        <v/>
      </c>
    </row>
    <row r="253" spans="1:8" x14ac:dyDescent="0.3">
      <c r="A253" s="9" t="str">
        <f>IF(Data!A253&lt;&gt;"","&lt;trackedEntityInstance orgUnit="""&amp;VLOOKUP(Data!A253,Reference!$A$6:$B$7,2,FALSE)&amp;""" trackedEntityInstance="""&amp;Data!B253&amp;""" trackedEntityType="""&amp;VLOOKUP(Data!C253,Reference!$A$2:$C$3,3,FALSE)&amp;"""&gt;","")</f>
        <v/>
      </c>
      <c r="B253" t="str">
        <f>IF(Data!A253&lt;&gt;"","&lt;enrollments&gt;&lt;enrollment enrollment="""&amp;Data!E253&amp;""" orgUnit="""&amp; VLOOKUP(Data!D253,Reference!$A$6:$B$7,2,FALSE) &amp;""" program=""" &amp; VLOOKUP(Data!C253,Reference!$A$2:$C$3,2,FALSE) &amp; """&gt;&lt;enrollmentDate&gt;"&amp;Data!G253&amp;"&lt;/enrollmentDate&gt;&lt;incidentDate&gt;"&amp;Data!I253&amp;"&lt;/incidentDate&gt;&lt;status&gt;"&amp;Data!J253&amp;"&lt;/status&gt;&lt;events&gt;","")</f>
        <v/>
      </c>
      <c r="C253" t="str">
        <f ca="1">IF(Data!A253&lt;&gt;"","",IF(Data!B253&lt;&gt;"","&lt;event dueDate="""&amp;Data!B253&amp;""" event="""&amp;Data!C253&amp; IF(Data!D253="","",""" eventDate="""&amp;Data!D253) &amp;""" orgUnit="""&amp; VLOOKUP(Data!E253,Reference!$A$6:$B$7,2,FALSE) &amp;""" programStage="""&amp;VLOOKUP(Data!F253,Reference!$A$24:$B$31,2,FALSE)&amp;""" status="""&amp;Data!G253&amp;"""&gt;" &amp; IF(Data!H253="","","&lt;completedDate&gt;"&amp;Data!H253&amp;"&lt;/completedDate&gt;") &amp; IF(Data!B254&lt;&gt;"","&lt;/event&gt;",IF(Data!C254="","&lt;/event&gt;","")),""))</f>
        <v>&lt;event dueDate="2019-09-24" event="BDpWE3VmDM8" orgUnit="DiszpKrYNg8" programStage="NVLgFx7afB9" status="SCHEDULE"&gt;&lt;/event&gt;</v>
      </c>
      <c r="D253" t="str">
        <f ca="1">IF(Data!A253&lt;&gt;"","",IF(Data!B253&lt;&gt;"","",IF(Data!C253&lt;&gt;"",IF(Data!B252&lt;&gt;"","&lt;dataValues&gt;","") &amp; "&lt;dataValue dataElement="""&amp;VLOOKUP(Data!C253,Reference!$A$10:$B$21,2,FALSE)&amp;""" value="""&amp;Data!D253&amp;"""/&gt;" &amp; IF(Data!C254="","&lt;/dataValues&gt;&lt;/event&gt;",IF(Data!B254&lt;&gt;"","&lt;/dataValues&gt;&lt;/event&gt;","")),"")))</f>
        <v/>
      </c>
      <c r="E253" t="str">
        <f>IF(Data!C253&lt;&gt;"","",IF(Data!E253&lt;&gt;"","&lt;/events&gt;&lt;/enrollment&gt;&lt;/enrollments&gt;&lt;attributes&gt;&lt;attribute attribute=""xir1M6BCeKy"" displayName=""ANC ID number"" value="""&amp;Data!E253&amp;"""/&gt;",""))</f>
        <v/>
      </c>
      <c r="F253" t="str">
        <f>IF(Data!C253&lt;&gt;"","",IF(Data!F253&lt;&gt;"","&lt;/events&gt;&lt;/enrollment&gt;&lt;/enrollments&gt;&lt;attributes&gt;&lt;attribute attribute=""dcHt9acQAhW"" displayName=""Child health ID number""  value="""&amp;Data!F253&amp;"""/&gt;",""))</f>
        <v/>
      </c>
      <c r="G253" t="str">
        <f>IF(Data!C253&lt;&gt;"","",IF(Data!D253&lt;&gt;"","&lt;attribute attribute=""aR40kIqUVTV"" displayName=""Date of initiation into lifelong ART"" value="""&amp;Data!I253&amp;"""/&gt;&lt;attribute attribute=""Bv3XbmGMmrW"" displayName=""ART patient number""  value="""&amp;Data!D253&amp;"""/&gt;",""))</f>
        <v/>
      </c>
      <c r="H253" t="str">
        <f ca="1">IF(Data!H253="END","&lt;/attributes&gt;&lt;/trackedEntityInstance&gt;",IF(Data!B253="",IF(Data!H253&lt;&gt;"","&lt;/attributes&gt;&lt;relationships&gt;&lt;relationship&gt;&lt;relationshipName&gt;Mother to child&lt;/relationshipName&gt;&lt;relationshipType&gt;frS8ibCkbfN&lt;/relationshipType&gt;&lt;relationship&gt;"&amp; Data!H253 &amp; "&lt;/relationship&gt;&lt;from&gt;&lt;trackedEntityInstance trackedEntityInstance=""" &amp; Data!I253 &amp; """/&gt;&lt;/from&gt;&lt;to&gt;&lt;trackedEntityInstance trackedEntityInstance=""" &amp; Data!J253 &amp; """/&gt;&lt;/to&gt;&lt;/relationship&gt;&lt;/relationships&gt;&lt;/trackedEntityInstance&gt;",""),""))</f>
        <v/>
      </c>
    </row>
    <row r="254" spans="1:8" x14ac:dyDescent="0.3">
      <c r="A254" s="9" t="str">
        <f>IF(Data!A254&lt;&gt;"","&lt;trackedEntityInstance orgUnit="""&amp;VLOOKUP(Data!A254,Reference!$A$6:$B$7,2,FALSE)&amp;""" trackedEntityInstance="""&amp;Data!B254&amp;""" trackedEntityType="""&amp;VLOOKUP(Data!C254,Reference!$A$2:$C$3,3,FALSE)&amp;"""&gt;","")</f>
        <v/>
      </c>
      <c r="B254" t="str">
        <f>IF(Data!A254&lt;&gt;"","&lt;enrollments&gt;&lt;enrollment enrollment="""&amp;Data!E254&amp;""" orgUnit="""&amp; VLOOKUP(Data!D254,Reference!$A$6:$B$7,2,FALSE) &amp;""" program=""" &amp; VLOOKUP(Data!C254,Reference!$A$2:$C$3,2,FALSE) &amp; """&gt;&lt;enrollmentDate&gt;"&amp;Data!G254&amp;"&lt;/enrollmentDate&gt;&lt;incidentDate&gt;"&amp;Data!I254&amp;"&lt;/incidentDate&gt;&lt;status&gt;"&amp;Data!J254&amp;"&lt;/status&gt;&lt;events&gt;","")</f>
        <v/>
      </c>
      <c r="C254" t="str">
        <f ca="1">IF(Data!A254&lt;&gt;"","",IF(Data!B254&lt;&gt;"","&lt;event dueDate="""&amp;Data!B254&amp;""" event="""&amp;Data!C254&amp; IF(Data!D254="","",""" eventDate="""&amp;Data!D254) &amp;""" orgUnit="""&amp; VLOOKUP(Data!E254,Reference!$A$6:$B$7,2,FALSE) &amp;""" programStage="""&amp;VLOOKUP(Data!F254,Reference!$A$24:$B$31,2,FALSE)&amp;""" status="""&amp;Data!G254&amp;"""&gt;" &amp; IF(Data!H254="","","&lt;completedDate&gt;"&amp;Data!H254&amp;"&lt;/completedDate&gt;") &amp; IF(Data!B255&lt;&gt;"","&lt;/event&gt;",IF(Data!C255="","&lt;/event&gt;","")),""))</f>
        <v>&lt;event dueDate="2019-09-21" event="WSDyjjxKiQn" orgUnit="DiszpKrYNg8" programStage="Enw4VUUgQ7l" status="SCHEDULE"&gt;&lt;/event&gt;</v>
      </c>
      <c r="D254" t="str">
        <f ca="1">IF(Data!A254&lt;&gt;"","",IF(Data!B254&lt;&gt;"","",IF(Data!C254&lt;&gt;"",IF(Data!B253&lt;&gt;"","&lt;dataValues&gt;","") &amp; "&lt;dataValue dataElement="""&amp;VLOOKUP(Data!C254,Reference!$A$10:$B$21,2,FALSE)&amp;""" value="""&amp;Data!D254&amp;"""/&gt;" &amp; IF(Data!C255="","&lt;/dataValues&gt;&lt;/event&gt;",IF(Data!B255&lt;&gt;"","&lt;/dataValues&gt;&lt;/event&gt;","")),"")))</f>
        <v/>
      </c>
      <c r="E254" t="str">
        <f>IF(Data!C254&lt;&gt;"","",IF(Data!E254&lt;&gt;"","&lt;/events&gt;&lt;/enrollment&gt;&lt;/enrollments&gt;&lt;attributes&gt;&lt;attribute attribute=""xir1M6BCeKy"" displayName=""ANC ID number"" value="""&amp;Data!E254&amp;"""/&gt;",""))</f>
        <v/>
      </c>
      <c r="F254" t="str">
        <f>IF(Data!C254&lt;&gt;"","",IF(Data!F254&lt;&gt;"","&lt;/events&gt;&lt;/enrollment&gt;&lt;/enrollments&gt;&lt;attributes&gt;&lt;attribute attribute=""dcHt9acQAhW"" displayName=""Child health ID number""  value="""&amp;Data!F254&amp;"""/&gt;",""))</f>
        <v/>
      </c>
      <c r="G254" t="str">
        <f>IF(Data!C254&lt;&gt;"","",IF(Data!D254&lt;&gt;"","&lt;attribute attribute=""aR40kIqUVTV"" displayName=""Date of initiation into lifelong ART"" value="""&amp;Data!I254&amp;"""/&gt;&lt;attribute attribute=""Bv3XbmGMmrW"" displayName=""ART patient number""  value="""&amp;Data!D254&amp;"""/&gt;",""))</f>
        <v/>
      </c>
      <c r="H254" t="str">
        <f ca="1">IF(Data!H254="END","&lt;/attributes&gt;&lt;/trackedEntityInstance&gt;",IF(Data!B254="",IF(Data!H254&lt;&gt;"","&lt;/attributes&gt;&lt;relationships&gt;&lt;relationship&gt;&lt;relationshipName&gt;Mother to child&lt;/relationshipName&gt;&lt;relationshipType&gt;frS8ibCkbfN&lt;/relationshipType&gt;&lt;relationship&gt;"&amp; Data!H254 &amp; "&lt;/relationship&gt;&lt;from&gt;&lt;trackedEntityInstance trackedEntityInstance=""" &amp; Data!I254 &amp; """/&gt;&lt;/from&gt;&lt;to&gt;&lt;trackedEntityInstance trackedEntityInstance=""" &amp; Data!J254 &amp; """/&gt;&lt;/to&gt;&lt;/relationship&gt;&lt;/relationships&gt;&lt;/trackedEntityInstance&gt;",""),""))</f>
        <v/>
      </c>
    </row>
    <row r="255" spans="1:8" x14ac:dyDescent="0.3">
      <c r="A255" s="9" t="str">
        <f>IF(Data!A255&lt;&gt;"","&lt;trackedEntityInstance orgUnit="""&amp;VLOOKUP(Data!A255,Reference!$A$6:$B$7,2,FALSE)&amp;""" trackedEntityInstance="""&amp;Data!B255&amp;""" trackedEntityType="""&amp;VLOOKUP(Data!C255,Reference!$A$2:$C$3,3,FALSE)&amp;"""&gt;","")</f>
        <v/>
      </c>
      <c r="B255" t="str">
        <f>IF(Data!A255&lt;&gt;"","&lt;enrollments&gt;&lt;enrollment enrollment="""&amp;Data!E255&amp;""" orgUnit="""&amp; VLOOKUP(Data!D255,Reference!$A$6:$B$7,2,FALSE) &amp;""" program=""" &amp; VLOOKUP(Data!C255,Reference!$A$2:$C$3,2,FALSE) &amp; """&gt;&lt;enrollmentDate&gt;"&amp;Data!G255&amp;"&lt;/enrollmentDate&gt;&lt;incidentDate&gt;"&amp;Data!I255&amp;"&lt;/incidentDate&gt;&lt;status&gt;"&amp;Data!J255&amp;"&lt;/status&gt;&lt;events&gt;","")</f>
        <v/>
      </c>
      <c r="C255" t="str">
        <f>IF(Data!A255&lt;&gt;"","",IF(Data!B255&lt;&gt;"","&lt;event dueDate="""&amp;Data!B255&amp;""" event="""&amp;Data!C255&amp; IF(Data!D255="","",""" eventDate="""&amp;Data!D255) &amp;""" orgUnit="""&amp; VLOOKUP(Data!E255,Reference!$A$6:$B$7,2,FALSE) &amp;""" programStage="""&amp;VLOOKUP(Data!F255,Reference!$A$24:$B$31,2,FALSE)&amp;""" status="""&amp;Data!G255&amp;"""&gt;" &amp; IF(Data!H255="","","&lt;completedDate&gt;"&amp;Data!H255&amp;"&lt;/completedDate&gt;") &amp; IF(Data!B256&lt;&gt;"","&lt;/event&gt;",IF(Data!C256="","&lt;/event&gt;","")),""))</f>
        <v/>
      </c>
      <c r="D255" t="str">
        <f>IF(Data!A255&lt;&gt;"","",IF(Data!B255&lt;&gt;"","",IF(Data!C255&lt;&gt;"",IF(Data!B254&lt;&gt;"","&lt;dataValues&gt;","") &amp; "&lt;dataValue dataElement="""&amp;VLOOKUP(Data!C255,Reference!$A$10:$B$21,2,FALSE)&amp;""" value="""&amp;Data!D255&amp;"""/&gt;" &amp; IF(Data!C256="","&lt;/dataValues&gt;&lt;/event&gt;",IF(Data!B256&lt;&gt;"","&lt;/dataValues&gt;&lt;/event&gt;","")),"")))</f>
        <v/>
      </c>
      <c r="E255" t="str">
        <f>IF(Data!C255&lt;&gt;"","",IF(Data!E255&lt;&gt;"","&lt;/events&gt;&lt;/enrollment&gt;&lt;/enrollments&gt;&lt;attributes&gt;&lt;attribute attribute=""xir1M6BCeKy"" displayName=""ANC ID number"" value="""&amp;Data!E255&amp;"""/&gt;",""))</f>
        <v>&lt;/events&gt;&lt;/enrollment&gt;&lt;/enrollments&gt;&lt;attributes&gt;&lt;attribute attribute="xir1M6BCeKy" displayName="ANC ID number" value="2019-08"/&gt;</v>
      </c>
      <c r="F255" t="str">
        <f>IF(Data!C255&lt;&gt;"","",IF(Data!F255&lt;&gt;"","&lt;/events&gt;&lt;/enrollment&gt;&lt;/enrollments&gt;&lt;attributes&gt;&lt;attribute attribute=""dcHt9acQAhW"" displayName=""Child health ID number""  value="""&amp;Data!F255&amp;"""/&gt;",""))</f>
        <v/>
      </c>
      <c r="G255" t="str">
        <f>IF(Data!C255&lt;&gt;"","",IF(Data!D255&lt;&gt;"","&lt;attribute attribute=""aR40kIqUVTV"" displayName=""Date of initiation into lifelong ART"" value="""&amp;Data!I255&amp;"""/&gt;&lt;attribute attribute=""Bv3XbmGMmrW"" displayName=""ART patient number""  value="""&amp;Data!D255&amp;"""/&gt;",""))</f>
        <v/>
      </c>
      <c r="H255" t="str">
        <f>IF(Data!H255="END","&lt;/attributes&gt;&lt;/trackedEntityInstance&gt;",IF(Data!B255="",IF(Data!H255&lt;&gt;"","&lt;/attributes&gt;&lt;relationships&gt;&lt;relationship&gt;&lt;relationshipName&gt;Mother to child&lt;/relationshipName&gt;&lt;relationshipType&gt;frS8ibCkbfN&lt;/relationshipType&gt;&lt;relationship&gt;"&amp; Data!H255 &amp; "&lt;/relationship&gt;&lt;from&gt;&lt;trackedEntityInstance trackedEntityInstance=""" &amp; Data!I255 &amp; """/&gt;&lt;/from&gt;&lt;to&gt;&lt;trackedEntityInstance trackedEntityInstance=""" &amp; Data!J255 &amp; """/&gt;&lt;/to&gt;&lt;/relationship&gt;&lt;/relationships&gt;&lt;/trackedEntityInstance&gt;",""),""))</f>
        <v/>
      </c>
    </row>
    <row r="256" spans="1:8" x14ac:dyDescent="0.3">
      <c r="A256" s="9" t="str">
        <f>IF(Data!A256&lt;&gt;"","&lt;trackedEntityInstance orgUnit="""&amp;VLOOKUP(Data!A256,Reference!$A$6:$B$7,2,FALSE)&amp;""" trackedEntityInstance="""&amp;Data!B256&amp;""" trackedEntityType="""&amp;VLOOKUP(Data!C256,Reference!$A$2:$C$3,3,FALSE)&amp;"""&gt;","")</f>
        <v/>
      </c>
      <c r="B256" t="str">
        <f>IF(Data!A256&lt;&gt;"","&lt;enrollments&gt;&lt;enrollment enrollment="""&amp;Data!E256&amp;""" orgUnit="""&amp; VLOOKUP(Data!D256,Reference!$A$6:$B$7,2,FALSE) &amp;""" program=""" &amp; VLOOKUP(Data!C256,Reference!$A$2:$C$3,2,FALSE) &amp; """&gt;&lt;enrollmentDate&gt;"&amp;Data!G256&amp;"&lt;/enrollmentDate&gt;&lt;incidentDate&gt;"&amp;Data!I256&amp;"&lt;/incidentDate&gt;&lt;status&gt;"&amp;Data!J256&amp;"&lt;/status&gt;&lt;events&gt;","")</f>
        <v/>
      </c>
      <c r="C256" t="str">
        <f>IF(Data!A256&lt;&gt;"","",IF(Data!B256&lt;&gt;"","&lt;event dueDate="""&amp;Data!B256&amp;""" event="""&amp;Data!C256&amp; IF(Data!D256="","",""" eventDate="""&amp;Data!D256) &amp;""" orgUnit="""&amp; VLOOKUP(Data!E256,Reference!$A$6:$B$7,2,FALSE) &amp;""" programStage="""&amp;VLOOKUP(Data!F256,Reference!$A$24:$B$31,2,FALSE)&amp;""" status="""&amp;Data!G256&amp;"""&gt;" &amp; IF(Data!H256="","","&lt;completedDate&gt;"&amp;Data!H256&amp;"&lt;/completedDate&gt;") &amp; IF(Data!B257&lt;&gt;"","&lt;/event&gt;",IF(Data!C257="","&lt;/event&gt;","")),""))</f>
        <v/>
      </c>
      <c r="D256" t="str">
        <f>IF(Data!A256&lt;&gt;"","",IF(Data!B256&lt;&gt;"","",IF(Data!C256&lt;&gt;"",IF(Data!B255&lt;&gt;"","&lt;dataValues&gt;","") &amp; "&lt;dataValue dataElement="""&amp;VLOOKUP(Data!C256,Reference!$A$10:$B$21,2,FALSE)&amp;""" value="""&amp;Data!D256&amp;"""/&gt;" &amp; IF(Data!C257="","&lt;/dataValues&gt;&lt;/event&gt;",IF(Data!B257&lt;&gt;"","&lt;/dataValues&gt;&lt;/event&gt;","")),"")))</f>
        <v/>
      </c>
      <c r="E256" t="str">
        <f>IF(Data!C256&lt;&gt;"","",IF(Data!E256&lt;&gt;"","&lt;/events&gt;&lt;/enrollment&gt;&lt;/enrollments&gt;&lt;attributes&gt;&lt;attribute attribute=""xir1M6BCeKy"" displayName=""ANC ID number"" value="""&amp;Data!E256&amp;"""/&gt;",""))</f>
        <v/>
      </c>
      <c r="F256" t="str">
        <f>IF(Data!C256&lt;&gt;"","",IF(Data!F256&lt;&gt;"","&lt;/events&gt;&lt;/enrollment&gt;&lt;/enrollments&gt;&lt;attributes&gt;&lt;attribute attribute=""dcHt9acQAhW"" displayName=""Child health ID number""  value="""&amp;Data!F256&amp;"""/&gt;",""))</f>
        <v/>
      </c>
      <c r="G256" t="str">
        <f>IF(Data!C256&lt;&gt;"","",IF(Data!D256&lt;&gt;"","&lt;attribute attribute=""aR40kIqUVTV"" displayName=""Date of initiation into lifelong ART"" value="""&amp;Data!I256&amp;"""/&gt;&lt;attribute attribute=""Bv3XbmGMmrW"" displayName=""ART patient number""  value="""&amp;Data!D256&amp;"""/&gt;",""))</f>
        <v/>
      </c>
      <c r="H256" t="str">
        <f>IF(Data!H256="END","&lt;/attributes&gt;&lt;/trackedEntityInstance&gt;",IF(Data!B256="",IF(Data!H256&lt;&gt;"","&lt;/attributes&gt;&lt;relationships&gt;&lt;relationship&gt;&lt;relationshipName&gt;Mother to child&lt;/relationshipName&gt;&lt;relationshipType&gt;frS8ibCkbfN&lt;/relationshipType&gt;&lt;relationship&gt;"&amp; Data!H256 &amp; "&lt;/relationship&gt;&lt;from&gt;&lt;trackedEntityInstance trackedEntityInstance=""" &amp; Data!I256 &amp; """/&gt;&lt;/from&gt;&lt;to&gt;&lt;trackedEntityInstance trackedEntityInstance=""" &amp; Data!J256 &amp; """/&gt;&lt;/to&gt;&lt;/relationship&gt;&lt;/relationships&gt;&lt;/trackedEntityInstance&gt;",""),""))</f>
        <v>&lt;/attributes&gt;&lt;/trackedEntityInstance&gt;</v>
      </c>
    </row>
    <row r="257" spans="1:8" x14ac:dyDescent="0.3">
      <c r="A257" s="9" t="str">
        <f>IF(Data!A257&lt;&gt;"","&lt;trackedEntityInstance orgUnit="""&amp;VLOOKUP(Data!A257,Reference!$A$6:$B$7,2,FALSE)&amp;""" trackedEntityInstance="""&amp;Data!B257&amp;""" trackedEntityType="""&amp;VLOOKUP(Data!C257,Reference!$A$2:$C$3,3,FALSE)&amp;"""&gt;","")</f>
        <v/>
      </c>
      <c r="B257" t="str">
        <f>IF(Data!A257&lt;&gt;"","&lt;enrollments&gt;&lt;enrollment enrollment="""&amp;Data!E257&amp;""" orgUnit="""&amp; VLOOKUP(Data!D257,Reference!$A$6:$B$7,2,FALSE) &amp;""" program=""" &amp; VLOOKUP(Data!C257,Reference!$A$2:$C$3,2,FALSE) &amp; """&gt;&lt;enrollmentDate&gt;"&amp;Data!G257&amp;"&lt;/enrollmentDate&gt;&lt;incidentDate&gt;"&amp;Data!I257&amp;"&lt;/incidentDate&gt;&lt;status&gt;"&amp;Data!J257&amp;"&lt;/status&gt;&lt;events&gt;","")</f>
        <v/>
      </c>
      <c r="C257" t="str">
        <f>IF(Data!A257&lt;&gt;"","",IF(Data!B257&lt;&gt;"","&lt;event dueDate="""&amp;Data!B257&amp;""" event="""&amp;Data!C257&amp; IF(Data!D257="","",""" eventDate="""&amp;Data!D257) &amp;""" orgUnit="""&amp; VLOOKUP(Data!E257,Reference!$A$6:$B$7,2,FALSE) &amp;""" programStage="""&amp;VLOOKUP(Data!F257,Reference!$A$24:$B$31,2,FALSE)&amp;""" status="""&amp;Data!G257&amp;"""&gt;" &amp; IF(Data!H257="","","&lt;completedDate&gt;"&amp;Data!H257&amp;"&lt;/completedDate&gt;") &amp; IF(Data!B258&lt;&gt;"","&lt;/event&gt;",IF(Data!C258="","&lt;/event&gt;","")),""))</f>
        <v/>
      </c>
      <c r="D257" t="str">
        <f>IF(Data!A257&lt;&gt;"","",IF(Data!B257&lt;&gt;"","",IF(Data!C257&lt;&gt;"",IF(Data!B256&lt;&gt;"","&lt;dataValues&gt;","") &amp; "&lt;dataValue dataElement="""&amp;VLOOKUP(Data!C257,Reference!$A$10:$B$21,2,FALSE)&amp;""" value="""&amp;Data!D257&amp;"""/&gt;" &amp; IF(Data!C258="","&lt;/dataValues&gt;&lt;/event&gt;",IF(Data!B258&lt;&gt;"","&lt;/dataValues&gt;&lt;/event&gt;","")),"")))</f>
        <v/>
      </c>
      <c r="E257" t="str">
        <f>IF(Data!C257&lt;&gt;"","",IF(Data!E257&lt;&gt;"","&lt;/events&gt;&lt;/enrollment&gt;&lt;/enrollments&gt;&lt;attributes&gt;&lt;attribute attribute=""xir1M6BCeKy"" displayName=""ANC ID number"" value="""&amp;Data!E257&amp;"""/&gt;",""))</f>
        <v/>
      </c>
      <c r="F257" t="str">
        <f>IF(Data!C257&lt;&gt;"","",IF(Data!F257&lt;&gt;"","&lt;/events&gt;&lt;/enrollment&gt;&lt;/enrollments&gt;&lt;attributes&gt;&lt;attribute attribute=""dcHt9acQAhW"" displayName=""Child health ID number""  value="""&amp;Data!F257&amp;"""/&gt;",""))</f>
        <v/>
      </c>
      <c r="G257" t="str">
        <f>IF(Data!C257&lt;&gt;"","",IF(Data!D257&lt;&gt;"","&lt;attribute attribute=""aR40kIqUVTV"" displayName=""Date of initiation into lifelong ART"" value="""&amp;Data!I257&amp;"""/&gt;&lt;attribute attribute=""Bv3XbmGMmrW"" displayName=""ART patient number""  value="""&amp;Data!D257&amp;"""/&gt;",""))</f>
        <v/>
      </c>
      <c r="H257" t="str">
        <f>IF(Data!H257="END","&lt;/attributes&gt;&lt;/trackedEntityInstance&gt;",IF(Data!B257="",IF(Data!H257&lt;&gt;"","&lt;/attributes&gt;&lt;relationships&gt;&lt;relationship&gt;&lt;relationshipName&gt;Mother to child&lt;/relationshipName&gt;&lt;relationshipType&gt;frS8ibCkbfN&lt;/relationshipType&gt;&lt;relationship&gt;"&amp; Data!H257 &amp; "&lt;/relationship&gt;&lt;from&gt;&lt;trackedEntityInstance trackedEntityInstance=""" &amp; Data!I257 &amp; """/&gt;&lt;/from&gt;&lt;to&gt;&lt;trackedEntityInstance trackedEntityInstance=""" &amp; Data!J257 &amp; """/&gt;&lt;/to&gt;&lt;/relationship&gt;&lt;/relationships&gt;&lt;/trackedEntityInstance&gt;",""),""))</f>
        <v/>
      </c>
    </row>
    <row r="258" spans="1:8" x14ac:dyDescent="0.3">
      <c r="A258" s="9" t="str">
        <f>IF(Data!A258&lt;&gt;"","&lt;trackedEntityInstance orgUnit="""&amp;VLOOKUP(Data!A258,Reference!$A$6:$B$7,2,FALSE)&amp;""" trackedEntityInstance="""&amp;Data!B258&amp;""" trackedEntityType="""&amp;VLOOKUP(Data!C258,Reference!$A$2:$C$3,3,FALSE)&amp;"""&gt;","")</f>
        <v>&lt;trackedEntityInstance orgUnit="DiszpKrYNg8" trackedEntityInstance="hpVYgyVOeVN" trackedEntityType="itdPJqKREKl"&gt;</v>
      </c>
      <c r="B258" t="str">
        <f ca="1">IF(Data!A258&lt;&gt;"","&lt;enrollments&gt;&lt;enrollment enrollment="""&amp;Data!E258&amp;""" orgUnit="""&amp; VLOOKUP(Data!D258,Reference!$A$6:$B$7,2,FALSE) &amp;""" program=""" &amp; VLOOKUP(Data!C258,Reference!$A$2:$C$3,2,FALSE) &amp; """&gt;&lt;enrollmentDate&gt;"&amp;Data!G258&amp;"&lt;/enrollmentDate&gt;&lt;incidentDate&gt;"&amp;Data!I258&amp;"&lt;/incidentDate&gt;&lt;status&gt;"&amp;Data!J258&amp;"&lt;/status&gt;&lt;events&gt;","")</f>
        <v>&lt;enrollments&gt;&lt;enrollment enrollment="OgfKyBEa6cp" orgUnit="DiszpKrYNg8" program="Uoor5hwdr8l"&gt;&lt;enrollmentDate&gt;2019-06-09&lt;/enrollmentDate&gt;&lt;incidentDate&gt;2019-03-10&lt;/incidentDate&gt;&lt;status&gt;ACTIVE&lt;/status&gt;&lt;events&gt;</v>
      </c>
      <c r="C258" t="str">
        <f>IF(Data!A258&lt;&gt;"","",IF(Data!B258&lt;&gt;"","&lt;event dueDate="""&amp;Data!B258&amp;""" event="""&amp;Data!C258&amp; IF(Data!D258="","",""" eventDate="""&amp;Data!D258) &amp;""" orgUnit="""&amp; VLOOKUP(Data!E258,Reference!$A$6:$B$7,2,FALSE) &amp;""" programStage="""&amp;VLOOKUP(Data!F258,Reference!$A$24:$B$31,2,FALSE)&amp;""" status="""&amp;Data!G258&amp;"""&gt;" &amp; IF(Data!H258="","","&lt;completedDate&gt;"&amp;Data!H258&amp;"&lt;/completedDate&gt;") &amp; IF(Data!B259&lt;&gt;"","&lt;/event&gt;",IF(Data!C259="","&lt;/event&gt;","")),""))</f>
        <v/>
      </c>
      <c r="D258" t="str">
        <f>IF(Data!A258&lt;&gt;"","",IF(Data!B258&lt;&gt;"","",IF(Data!C258&lt;&gt;"",IF(Data!B257&lt;&gt;"","&lt;dataValues&gt;","") &amp; "&lt;dataValue dataElement="""&amp;VLOOKUP(Data!C258,Reference!$A$10:$B$21,2,FALSE)&amp;""" value="""&amp;Data!D258&amp;"""/&gt;" &amp; IF(Data!C259="","&lt;/dataValues&gt;&lt;/event&gt;",IF(Data!B259&lt;&gt;"","&lt;/dataValues&gt;&lt;/event&gt;","")),"")))</f>
        <v/>
      </c>
      <c r="E258" t="str">
        <f>IF(Data!C258&lt;&gt;"","",IF(Data!E258&lt;&gt;"","&lt;/events&gt;&lt;/enrollment&gt;&lt;/enrollments&gt;&lt;attributes&gt;&lt;attribute attribute=""xir1M6BCeKy"" displayName=""ANC ID number"" value="""&amp;Data!E258&amp;"""/&gt;",""))</f>
        <v/>
      </c>
      <c r="F258" t="str">
        <f>IF(Data!C258&lt;&gt;"","",IF(Data!F258&lt;&gt;"","&lt;/events&gt;&lt;/enrollment&gt;&lt;/enrollments&gt;&lt;attributes&gt;&lt;attribute attribute=""dcHt9acQAhW"" displayName=""Child health ID number""  value="""&amp;Data!F258&amp;"""/&gt;",""))</f>
        <v/>
      </c>
      <c r="G258" t="str">
        <f>IF(Data!C258&lt;&gt;"","",IF(Data!D258&lt;&gt;"","&lt;attribute attribute=""aR40kIqUVTV"" displayName=""Date of initiation into lifelong ART"" value="""&amp;Data!I258&amp;"""/&gt;&lt;attribute attribute=""Bv3XbmGMmrW"" displayName=""ART patient number""  value="""&amp;Data!D258&amp;"""/&gt;",""))</f>
        <v/>
      </c>
      <c r="H258" t="str">
        <f>IF(Data!H258="END","&lt;/attributes&gt;&lt;/trackedEntityInstance&gt;",IF(Data!B258="",IF(Data!H258&lt;&gt;"","&lt;/attributes&gt;&lt;relationships&gt;&lt;relationship&gt;&lt;relationshipName&gt;Mother to child&lt;/relationshipName&gt;&lt;relationshipType&gt;frS8ibCkbfN&lt;/relationshipType&gt;&lt;relationship&gt;"&amp; Data!H258 &amp; "&lt;/relationship&gt;&lt;from&gt;&lt;trackedEntityInstance trackedEntityInstance=""" &amp; Data!I258 &amp; """/&gt;&lt;/from&gt;&lt;to&gt;&lt;trackedEntityInstance trackedEntityInstance=""" &amp; Data!J258 &amp; """/&gt;&lt;/to&gt;&lt;/relationship&gt;&lt;/relationships&gt;&lt;/trackedEntityInstance&gt;",""),""))</f>
        <v/>
      </c>
    </row>
    <row r="259" spans="1:8" x14ac:dyDescent="0.3">
      <c r="A259" s="9" t="str">
        <f>IF(Data!A259&lt;&gt;"","&lt;trackedEntityInstance orgUnit="""&amp;VLOOKUP(Data!A259,Reference!$A$6:$B$7,2,FALSE)&amp;""" trackedEntityInstance="""&amp;Data!B259&amp;""" trackedEntityType="""&amp;VLOOKUP(Data!C259,Reference!$A$2:$C$3,3,FALSE)&amp;"""&gt;","")</f>
        <v/>
      </c>
      <c r="B259" t="str">
        <f>IF(Data!A259&lt;&gt;"","&lt;enrollments&gt;&lt;enrollment enrollment="""&amp;Data!E259&amp;""" orgUnit="""&amp; VLOOKUP(Data!D259,Reference!$A$6:$B$7,2,FALSE) &amp;""" program=""" &amp; VLOOKUP(Data!C259,Reference!$A$2:$C$3,2,FALSE) &amp; """&gt;&lt;enrollmentDate&gt;"&amp;Data!G259&amp;"&lt;/enrollmentDate&gt;&lt;incidentDate&gt;"&amp;Data!I259&amp;"&lt;/incidentDate&gt;&lt;status&gt;"&amp;Data!J259&amp;"&lt;/status&gt;&lt;events&gt;","")</f>
        <v/>
      </c>
      <c r="C259" t="str">
        <f ca="1">IF(Data!A259&lt;&gt;"","",IF(Data!B259&lt;&gt;"","&lt;event dueDate="""&amp;Data!B259&amp;""" event="""&amp;Data!C259&amp; IF(Data!D259="","",""" eventDate="""&amp;Data!D259) &amp;""" orgUnit="""&amp; VLOOKUP(Data!E259,Reference!$A$6:$B$7,2,FALSE) &amp;""" programStage="""&amp;VLOOKUP(Data!F259,Reference!$A$24:$B$31,2,FALSE)&amp;""" status="""&amp;Data!G259&amp;"""&gt;" &amp; IF(Data!H259="","","&lt;completedDate&gt;"&amp;Data!H259&amp;"&lt;/completedDate&gt;") &amp; IF(Data!B260&lt;&gt;"","&lt;/event&gt;",IF(Data!C260="","&lt;/event&gt;","")),""))</f>
        <v>&lt;event dueDate="2019-06-09" event="lkNXCOKjVSc" eventDate="2019-06-09" orgUnit="DiszpKrYNg8" programStage="ArQwGycUDjE" status="COMPLETED"&gt;&lt;completedDate&gt;2019-06-09&lt;/completedDate&gt;</v>
      </c>
      <c r="D259" t="str">
        <f ca="1">IF(Data!A259&lt;&gt;"","",IF(Data!B259&lt;&gt;"","",IF(Data!C259&lt;&gt;"",IF(Data!B258&lt;&gt;"","&lt;dataValues&gt;","") &amp; "&lt;dataValue dataElement="""&amp;VLOOKUP(Data!C259,Reference!$A$10:$B$21,2,FALSE)&amp;""" value="""&amp;Data!D259&amp;"""/&gt;" &amp; IF(Data!C260="","&lt;/dataValues&gt;&lt;/event&gt;",IF(Data!B260&lt;&gt;"","&lt;/dataValues&gt;&lt;/event&gt;","")),"")))</f>
        <v/>
      </c>
      <c r="E259" t="str">
        <f>IF(Data!C259&lt;&gt;"","",IF(Data!E259&lt;&gt;"","&lt;/events&gt;&lt;/enrollment&gt;&lt;/enrollments&gt;&lt;attributes&gt;&lt;attribute attribute=""xir1M6BCeKy"" displayName=""ANC ID number"" value="""&amp;Data!E259&amp;"""/&gt;",""))</f>
        <v/>
      </c>
      <c r="F259" t="str">
        <f>IF(Data!C259&lt;&gt;"","",IF(Data!F259&lt;&gt;"","&lt;/events&gt;&lt;/enrollment&gt;&lt;/enrollments&gt;&lt;attributes&gt;&lt;attribute attribute=""dcHt9acQAhW"" displayName=""Child health ID number""  value="""&amp;Data!F259&amp;"""/&gt;",""))</f>
        <v/>
      </c>
      <c r="G259" t="str">
        <f>IF(Data!C259&lt;&gt;"","",IF(Data!D259&lt;&gt;"","&lt;attribute attribute=""aR40kIqUVTV"" displayName=""Date of initiation into lifelong ART"" value="""&amp;Data!I259&amp;"""/&gt;&lt;attribute attribute=""Bv3XbmGMmrW"" displayName=""ART patient number""  value="""&amp;Data!D259&amp;"""/&gt;",""))</f>
        <v/>
      </c>
      <c r="H259" t="str">
        <f ca="1">IF(Data!H259="END","&lt;/attributes&gt;&lt;/trackedEntityInstance&gt;",IF(Data!B259="",IF(Data!H259&lt;&gt;"","&lt;/attributes&gt;&lt;relationships&gt;&lt;relationship&gt;&lt;relationshipName&gt;Mother to child&lt;/relationshipName&gt;&lt;relationshipType&gt;frS8ibCkbfN&lt;/relationshipType&gt;&lt;relationship&gt;"&amp; Data!H259 &amp; "&lt;/relationship&gt;&lt;from&gt;&lt;trackedEntityInstance trackedEntityInstance=""" &amp; Data!I259 &amp; """/&gt;&lt;/from&gt;&lt;to&gt;&lt;trackedEntityInstance trackedEntityInstance=""" &amp; Data!J259 &amp; """/&gt;&lt;/to&gt;&lt;/relationship&gt;&lt;/relationships&gt;&lt;/trackedEntityInstance&gt;",""),""))</f>
        <v/>
      </c>
    </row>
    <row r="260" spans="1:8" x14ac:dyDescent="0.3">
      <c r="A260" s="9" t="str">
        <f>IF(Data!A260&lt;&gt;"","&lt;trackedEntityInstance orgUnit="""&amp;VLOOKUP(Data!A260,Reference!$A$6:$B$7,2,FALSE)&amp;""" trackedEntityInstance="""&amp;Data!B260&amp;""" trackedEntityType="""&amp;VLOOKUP(Data!C260,Reference!$A$2:$C$3,3,FALSE)&amp;"""&gt;","")</f>
        <v/>
      </c>
      <c r="B260" t="str">
        <f>IF(Data!A260&lt;&gt;"","&lt;enrollments&gt;&lt;enrollment enrollment="""&amp;Data!E260&amp;""" orgUnit="""&amp; VLOOKUP(Data!D260,Reference!$A$6:$B$7,2,FALSE) &amp;""" program=""" &amp; VLOOKUP(Data!C260,Reference!$A$2:$C$3,2,FALSE) &amp; """&gt;&lt;enrollmentDate&gt;"&amp;Data!G260&amp;"&lt;/enrollmentDate&gt;&lt;incidentDate&gt;"&amp;Data!I260&amp;"&lt;/incidentDate&gt;&lt;status&gt;"&amp;Data!J260&amp;"&lt;/status&gt;&lt;events&gt;","")</f>
        <v/>
      </c>
      <c r="C260" t="str">
        <f>IF(Data!A260&lt;&gt;"","",IF(Data!B260&lt;&gt;"","&lt;event dueDate="""&amp;Data!B260&amp;""" event="""&amp;Data!C260&amp; IF(Data!D260="","",""" eventDate="""&amp;Data!D260) &amp;""" orgUnit="""&amp; VLOOKUP(Data!E260,Reference!$A$6:$B$7,2,FALSE) &amp;""" programStage="""&amp;VLOOKUP(Data!F260,Reference!$A$24:$B$31,2,FALSE)&amp;""" status="""&amp;Data!G260&amp;"""&gt;" &amp; IF(Data!H260="","","&lt;completedDate&gt;"&amp;Data!H260&amp;"&lt;/completedDate&gt;") &amp; IF(Data!B261&lt;&gt;"","&lt;/event&gt;",IF(Data!C261="","&lt;/event&gt;","")),""))</f>
        <v/>
      </c>
      <c r="D260" t="str">
        <f ca="1">IF(Data!A260&lt;&gt;"","",IF(Data!B260&lt;&gt;"","",IF(Data!C260&lt;&gt;"",IF(Data!B259&lt;&gt;"","&lt;dataValues&gt;","") &amp; "&lt;dataValue dataElement="""&amp;VLOOKUP(Data!C260,Reference!$A$10:$B$21,2,FALSE)&amp;""" value="""&amp;Data!D260&amp;"""/&gt;" &amp; IF(Data!C261="","&lt;/dataValues&gt;&lt;/event&gt;",IF(Data!B261&lt;&gt;"","&lt;/dataValues&gt;&lt;/event&gt;","")),"")))</f>
        <v>&lt;dataValues&gt;&lt;dataValue dataElement="oyIFOXlCfcB" value="1"/&gt;</v>
      </c>
      <c r="E260" t="str">
        <f>IF(Data!C260&lt;&gt;"","",IF(Data!E260&lt;&gt;"","&lt;/events&gt;&lt;/enrollment&gt;&lt;/enrollments&gt;&lt;attributes&gt;&lt;attribute attribute=""xir1M6BCeKy"" displayName=""ANC ID number"" value="""&amp;Data!E260&amp;"""/&gt;",""))</f>
        <v/>
      </c>
      <c r="F260" t="str">
        <f>IF(Data!C260&lt;&gt;"","",IF(Data!F260&lt;&gt;"","&lt;/events&gt;&lt;/enrollment&gt;&lt;/enrollments&gt;&lt;attributes&gt;&lt;attribute attribute=""dcHt9acQAhW"" displayName=""Child health ID number""  value="""&amp;Data!F260&amp;"""/&gt;",""))</f>
        <v/>
      </c>
      <c r="G260" t="str">
        <f>IF(Data!C260&lt;&gt;"","",IF(Data!D260&lt;&gt;"","&lt;attribute attribute=""aR40kIqUVTV"" displayName=""Date of initiation into lifelong ART"" value="""&amp;Data!I260&amp;"""/&gt;&lt;attribute attribute=""Bv3XbmGMmrW"" displayName=""ART patient number""  value="""&amp;Data!D260&amp;"""/&gt;",""))</f>
        <v/>
      </c>
      <c r="H260" t="str">
        <f>IF(Data!H260="END","&lt;/attributes&gt;&lt;/trackedEntityInstance&gt;",IF(Data!B260="",IF(Data!H260&lt;&gt;"","&lt;/attributes&gt;&lt;relationships&gt;&lt;relationship&gt;&lt;relationshipName&gt;Mother to child&lt;/relationshipName&gt;&lt;relationshipType&gt;frS8ibCkbfN&lt;/relationshipType&gt;&lt;relationship&gt;"&amp; Data!H260 &amp; "&lt;/relationship&gt;&lt;from&gt;&lt;trackedEntityInstance trackedEntityInstance=""" &amp; Data!I260 &amp; """/&gt;&lt;/from&gt;&lt;to&gt;&lt;trackedEntityInstance trackedEntityInstance=""" &amp; Data!J260 &amp; """/&gt;&lt;/to&gt;&lt;/relationship&gt;&lt;/relationships&gt;&lt;/trackedEntityInstance&gt;",""),""))</f>
        <v/>
      </c>
    </row>
    <row r="261" spans="1:8" x14ac:dyDescent="0.3">
      <c r="A261" s="9" t="str">
        <f>IF(Data!A261&lt;&gt;"","&lt;trackedEntityInstance orgUnit="""&amp;VLOOKUP(Data!A261,Reference!$A$6:$B$7,2,FALSE)&amp;""" trackedEntityInstance="""&amp;Data!B261&amp;""" trackedEntityType="""&amp;VLOOKUP(Data!C261,Reference!$A$2:$C$3,3,FALSE)&amp;"""&gt;","")</f>
        <v/>
      </c>
      <c r="B261" t="str">
        <f>IF(Data!A261&lt;&gt;"","&lt;enrollments&gt;&lt;enrollment enrollment="""&amp;Data!E261&amp;""" orgUnit="""&amp; VLOOKUP(Data!D261,Reference!$A$6:$B$7,2,FALSE) &amp;""" program=""" &amp; VLOOKUP(Data!C261,Reference!$A$2:$C$3,2,FALSE) &amp; """&gt;&lt;enrollmentDate&gt;"&amp;Data!G261&amp;"&lt;/enrollmentDate&gt;&lt;incidentDate&gt;"&amp;Data!I261&amp;"&lt;/incidentDate&gt;&lt;status&gt;"&amp;Data!J261&amp;"&lt;/status&gt;&lt;events&gt;","")</f>
        <v/>
      </c>
      <c r="C261" t="str">
        <f>IF(Data!A261&lt;&gt;"","",IF(Data!B261&lt;&gt;"","&lt;event dueDate="""&amp;Data!B261&amp;""" event="""&amp;Data!C261&amp; IF(Data!D261="","",""" eventDate="""&amp;Data!D261) &amp;""" orgUnit="""&amp; VLOOKUP(Data!E261,Reference!$A$6:$B$7,2,FALSE) &amp;""" programStage="""&amp;VLOOKUP(Data!F261,Reference!$A$24:$B$31,2,FALSE)&amp;""" status="""&amp;Data!G261&amp;"""&gt;" &amp; IF(Data!H261="","","&lt;completedDate&gt;"&amp;Data!H261&amp;"&lt;/completedDate&gt;") &amp; IF(Data!B262&lt;&gt;"","&lt;/event&gt;",IF(Data!C262="","&lt;/event&gt;","")),""))</f>
        <v/>
      </c>
      <c r="D261" t="str">
        <f>IF(Data!A261&lt;&gt;"","",IF(Data!B261&lt;&gt;"","",IF(Data!C261&lt;&gt;"",IF(Data!B260&lt;&gt;"","&lt;dataValues&gt;","") &amp; "&lt;dataValue dataElement="""&amp;VLOOKUP(Data!C261,Reference!$A$10:$B$21,2,FALSE)&amp;""" value="""&amp;Data!D261&amp;"""/&gt;" &amp; IF(Data!C262="","&lt;/dataValues&gt;&lt;/event&gt;",IF(Data!B262&lt;&gt;"","&lt;/dataValues&gt;&lt;/event&gt;","")),"")))</f>
        <v>&lt;dataValue dataElement="TrbryjbXE3r" value="0"/&gt;</v>
      </c>
      <c r="E261" t="str">
        <f>IF(Data!C261&lt;&gt;"","",IF(Data!E261&lt;&gt;"","&lt;/events&gt;&lt;/enrollment&gt;&lt;/enrollments&gt;&lt;attributes&gt;&lt;attribute attribute=""xir1M6BCeKy"" displayName=""ANC ID number"" value="""&amp;Data!E261&amp;"""/&gt;",""))</f>
        <v/>
      </c>
      <c r="F261" t="str">
        <f>IF(Data!C261&lt;&gt;"","",IF(Data!F261&lt;&gt;"","&lt;/events&gt;&lt;/enrollment&gt;&lt;/enrollments&gt;&lt;attributes&gt;&lt;attribute attribute=""dcHt9acQAhW"" displayName=""Child health ID number""  value="""&amp;Data!F261&amp;"""/&gt;",""))</f>
        <v/>
      </c>
      <c r="G261" t="str">
        <f>IF(Data!C261&lt;&gt;"","",IF(Data!D261&lt;&gt;"","&lt;attribute attribute=""aR40kIqUVTV"" displayName=""Date of initiation into lifelong ART"" value="""&amp;Data!I261&amp;"""/&gt;&lt;attribute attribute=""Bv3XbmGMmrW"" displayName=""ART patient number""  value="""&amp;Data!D261&amp;"""/&gt;",""))</f>
        <v/>
      </c>
      <c r="H261" t="str">
        <f>IF(Data!H261="END","&lt;/attributes&gt;&lt;/trackedEntityInstance&gt;",IF(Data!B261="",IF(Data!H261&lt;&gt;"","&lt;/attributes&gt;&lt;relationships&gt;&lt;relationship&gt;&lt;relationshipName&gt;Mother to child&lt;/relationshipName&gt;&lt;relationshipType&gt;frS8ibCkbfN&lt;/relationshipType&gt;&lt;relationship&gt;"&amp; Data!H261 &amp; "&lt;/relationship&gt;&lt;from&gt;&lt;trackedEntityInstance trackedEntityInstance=""" &amp; Data!I261 &amp; """/&gt;&lt;/from&gt;&lt;to&gt;&lt;trackedEntityInstance trackedEntityInstance=""" &amp; Data!J261 &amp; """/&gt;&lt;/to&gt;&lt;/relationship&gt;&lt;/relationships&gt;&lt;/trackedEntityInstance&gt;",""),""))</f>
        <v/>
      </c>
    </row>
    <row r="262" spans="1:8" x14ac:dyDescent="0.3">
      <c r="A262" s="9" t="str">
        <f>IF(Data!A262&lt;&gt;"","&lt;trackedEntityInstance orgUnit="""&amp;VLOOKUP(Data!A262,Reference!$A$6:$B$7,2,FALSE)&amp;""" trackedEntityInstance="""&amp;Data!B262&amp;""" trackedEntityType="""&amp;VLOOKUP(Data!C262,Reference!$A$2:$C$3,3,FALSE)&amp;"""&gt;","")</f>
        <v/>
      </c>
      <c r="B262" t="str">
        <f>IF(Data!A262&lt;&gt;"","&lt;enrollments&gt;&lt;enrollment enrollment="""&amp;Data!E262&amp;""" orgUnit="""&amp; VLOOKUP(Data!D262,Reference!$A$6:$B$7,2,FALSE) &amp;""" program=""" &amp; VLOOKUP(Data!C262,Reference!$A$2:$C$3,2,FALSE) &amp; """&gt;&lt;enrollmentDate&gt;"&amp;Data!G262&amp;"&lt;/enrollmentDate&gt;&lt;incidentDate&gt;"&amp;Data!I262&amp;"&lt;/incidentDate&gt;&lt;status&gt;"&amp;Data!J262&amp;"&lt;/status&gt;&lt;events&gt;","")</f>
        <v/>
      </c>
      <c r="C262" t="str">
        <f>IF(Data!A262&lt;&gt;"","",IF(Data!B262&lt;&gt;"","&lt;event dueDate="""&amp;Data!B262&amp;""" event="""&amp;Data!C262&amp; IF(Data!D262="","",""" eventDate="""&amp;Data!D262) &amp;""" orgUnit="""&amp; VLOOKUP(Data!E262,Reference!$A$6:$B$7,2,FALSE) &amp;""" programStage="""&amp;VLOOKUP(Data!F262,Reference!$A$24:$B$31,2,FALSE)&amp;""" status="""&amp;Data!G262&amp;"""&gt;" &amp; IF(Data!H262="","","&lt;completedDate&gt;"&amp;Data!H262&amp;"&lt;/completedDate&gt;") &amp; IF(Data!B263&lt;&gt;"","&lt;/event&gt;",IF(Data!C263="","&lt;/event&gt;","")),""))</f>
        <v/>
      </c>
      <c r="D262" t="str">
        <f ca="1">IF(Data!A262&lt;&gt;"","",IF(Data!B262&lt;&gt;"","",IF(Data!C262&lt;&gt;"",IF(Data!B261&lt;&gt;"","&lt;dataValues&gt;","") &amp; "&lt;dataValue dataElement="""&amp;VLOOKUP(Data!C262,Reference!$A$10:$B$21,2,FALSE)&amp;""" value="""&amp;Data!D262&amp;"""/&gt;" &amp; IF(Data!C263="","&lt;/dataValues&gt;&lt;/event&gt;",IF(Data!B263&lt;&gt;"","&lt;/dataValues&gt;&lt;/event&gt;","")),"")))</f>
        <v>&lt;dataValue dataElement="nUicovae8Vo" value="ANC1"/&gt;&lt;/dataValues&gt;&lt;/event&gt;</v>
      </c>
      <c r="E262" t="str">
        <f>IF(Data!C262&lt;&gt;"","",IF(Data!E262&lt;&gt;"","&lt;/events&gt;&lt;/enrollment&gt;&lt;/enrollments&gt;&lt;attributes&gt;&lt;attribute attribute=""xir1M6BCeKy"" displayName=""ANC ID number"" value="""&amp;Data!E262&amp;"""/&gt;",""))</f>
        <v/>
      </c>
      <c r="F262" t="str">
        <f>IF(Data!C262&lt;&gt;"","",IF(Data!F262&lt;&gt;"","&lt;/events&gt;&lt;/enrollment&gt;&lt;/enrollments&gt;&lt;attributes&gt;&lt;attribute attribute=""dcHt9acQAhW"" displayName=""Child health ID number""  value="""&amp;Data!F262&amp;"""/&gt;",""))</f>
        <v/>
      </c>
      <c r="G262" t="str">
        <f>IF(Data!C262&lt;&gt;"","",IF(Data!D262&lt;&gt;"","&lt;attribute attribute=""aR40kIqUVTV"" displayName=""Date of initiation into lifelong ART"" value="""&amp;Data!I262&amp;"""/&gt;&lt;attribute attribute=""Bv3XbmGMmrW"" displayName=""ART patient number""  value="""&amp;Data!D262&amp;"""/&gt;",""))</f>
        <v/>
      </c>
      <c r="H262" t="str">
        <f>IF(Data!H262="END","&lt;/attributes&gt;&lt;/trackedEntityInstance&gt;",IF(Data!B262="",IF(Data!H262&lt;&gt;"","&lt;/attributes&gt;&lt;relationships&gt;&lt;relationship&gt;&lt;relationshipName&gt;Mother to child&lt;/relationshipName&gt;&lt;relationshipType&gt;frS8ibCkbfN&lt;/relationshipType&gt;&lt;relationship&gt;"&amp; Data!H262 &amp; "&lt;/relationship&gt;&lt;from&gt;&lt;trackedEntityInstance trackedEntityInstance=""" &amp; Data!I262 &amp; """/&gt;&lt;/from&gt;&lt;to&gt;&lt;trackedEntityInstance trackedEntityInstance=""" &amp; Data!J262 &amp; """/&gt;&lt;/to&gt;&lt;/relationship&gt;&lt;/relationships&gt;&lt;/trackedEntityInstance&gt;",""),""))</f>
        <v/>
      </c>
    </row>
    <row r="263" spans="1:8" x14ac:dyDescent="0.3">
      <c r="A263" s="9" t="str">
        <f>IF(Data!A263&lt;&gt;"","&lt;trackedEntityInstance orgUnit="""&amp;VLOOKUP(Data!A263,Reference!$A$6:$B$7,2,FALSE)&amp;""" trackedEntityInstance="""&amp;Data!B263&amp;""" trackedEntityType="""&amp;VLOOKUP(Data!C263,Reference!$A$2:$C$3,3,FALSE)&amp;"""&gt;","")</f>
        <v/>
      </c>
      <c r="B263" t="str">
        <f>IF(Data!A263&lt;&gt;"","&lt;enrollments&gt;&lt;enrollment enrollment="""&amp;Data!E263&amp;""" orgUnit="""&amp; VLOOKUP(Data!D263,Reference!$A$6:$B$7,2,FALSE) &amp;""" program=""" &amp; VLOOKUP(Data!C263,Reference!$A$2:$C$3,2,FALSE) &amp; """&gt;&lt;enrollmentDate&gt;"&amp;Data!G263&amp;"&lt;/enrollmentDate&gt;&lt;incidentDate&gt;"&amp;Data!I263&amp;"&lt;/incidentDate&gt;&lt;status&gt;"&amp;Data!J263&amp;"&lt;/status&gt;&lt;events&gt;","")</f>
        <v/>
      </c>
      <c r="C263" t="str">
        <f ca="1">IF(Data!A263&lt;&gt;"","",IF(Data!B263&lt;&gt;"","&lt;event dueDate="""&amp;Data!B263&amp;""" event="""&amp;Data!C263&amp; IF(Data!D263="","",""" eventDate="""&amp;Data!D263) &amp;""" orgUnit="""&amp; VLOOKUP(Data!E263,Reference!$A$6:$B$7,2,FALSE) &amp;""" programStage="""&amp;VLOOKUP(Data!F263,Reference!$A$24:$B$31,2,FALSE)&amp;""" status="""&amp;Data!G263&amp;"""&gt;" &amp; IF(Data!H263="","","&lt;completedDate&gt;"&amp;Data!H263&amp;"&lt;/completedDate&gt;") &amp; IF(Data!B264&lt;&gt;"","&lt;/event&gt;",IF(Data!C264="","&lt;/event&gt;","")),""))</f>
        <v>&lt;event dueDate="2019-07-09" event="X5RCJ9kGG8s" eventDate="2019-07-10" orgUnit="DiszpKrYNg8" programStage="NVLgFx7afB9" status="COMPLETED"&gt;&lt;completedDate&gt;2019-07-10&lt;/completedDate&gt;</v>
      </c>
      <c r="D263" t="str">
        <f ca="1">IF(Data!A263&lt;&gt;"","",IF(Data!B263&lt;&gt;"","",IF(Data!C263&lt;&gt;"",IF(Data!B262&lt;&gt;"","&lt;dataValues&gt;","") &amp; "&lt;dataValue dataElement="""&amp;VLOOKUP(Data!C263,Reference!$A$10:$B$21,2,FALSE)&amp;""" value="""&amp;Data!D263&amp;"""/&gt;" &amp; IF(Data!C264="","&lt;/dataValues&gt;&lt;/event&gt;",IF(Data!B264&lt;&gt;"","&lt;/dataValues&gt;&lt;/event&gt;","")),"")))</f>
        <v/>
      </c>
      <c r="E263" t="str">
        <f>IF(Data!C263&lt;&gt;"","",IF(Data!E263&lt;&gt;"","&lt;/events&gt;&lt;/enrollment&gt;&lt;/enrollments&gt;&lt;attributes&gt;&lt;attribute attribute=""xir1M6BCeKy"" displayName=""ANC ID number"" value="""&amp;Data!E263&amp;"""/&gt;",""))</f>
        <v/>
      </c>
      <c r="F263" t="str">
        <f>IF(Data!C263&lt;&gt;"","",IF(Data!F263&lt;&gt;"","&lt;/events&gt;&lt;/enrollment&gt;&lt;/enrollments&gt;&lt;attributes&gt;&lt;attribute attribute=""dcHt9acQAhW"" displayName=""Child health ID number""  value="""&amp;Data!F263&amp;"""/&gt;",""))</f>
        <v/>
      </c>
      <c r="G263" t="str">
        <f>IF(Data!C263&lt;&gt;"","",IF(Data!D263&lt;&gt;"","&lt;attribute attribute=""aR40kIqUVTV"" displayName=""Date of initiation into lifelong ART"" value="""&amp;Data!I263&amp;"""/&gt;&lt;attribute attribute=""Bv3XbmGMmrW"" displayName=""ART patient number""  value="""&amp;Data!D263&amp;"""/&gt;",""))</f>
        <v/>
      </c>
      <c r="H263" t="str">
        <f ca="1">IF(Data!H263="END","&lt;/attributes&gt;&lt;/trackedEntityInstance&gt;",IF(Data!B263="",IF(Data!H263&lt;&gt;"","&lt;/attributes&gt;&lt;relationships&gt;&lt;relationship&gt;&lt;relationshipName&gt;Mother to child&lt;/relationshipName&gt;&lt;relationshipType&gt;frS8ibCkbfN&lt;/relationshipType&gt;&lt;relationship&gt;"&amp; Data!H263 &amp; "&lt;/relationship&gt;&lt;from&gt;&lt;trackedEntityInstance trackedEntityInstance=""" &amp; Data!I263 &amp; """/&gt;&lt;/from&gt;&lt;to&gt;&lt;trackedEntityInstance trackedEntityInstance=""" &amp; Data!J263 &amp; """/&gt;&lt;/to&gt;&lt;/relationship&gt;&lt;/relationships&gt;&lt;/trackedEntityInstance&gt;",""),""))</f>
        <v/>
      </c>
    </row>
    <row r="264" spans="1:8" x14ac:dyDescent="0.3">
      <c r="A264" s="9" t="str">
        <f>IF(Data!A264&lt;&gt;"","&lt;trackedEntityInstance orgUnit="""&amp;VLOOKUP(Data!A264,Reference!$A$6:$B$7,2,FALSE)&amp;""" trackedEntityInstance="""&amp;Data!B264&amp;""" trackedEntityType="""&amp;VLOOKUP(Data!C264,Reference!$A$2:$C$3,3,FALSE)&amp;"""&gt;","")</f>
        <v/>
      </c>
      <c r="B264" t="str">
        <f>IF(Data!A264&lt;&gt;"","&lt;enrollments&gt;&lt;enrollment enrollment="""&amp;Data!E264&amp;""" orgUnit="""&amp; VLOOKUP(Data!D264,Reference!$A$6:$B$7,2,FALSE) &amp;""" program=""" &amp; VLOOKUP(Data!C264,Reference!$A$2:$C$3,2,FALSE) &amp; """&gt;&lt;enrollmentDate&gt;"&amp;Data!G264&amp;"&lt;/enrollmentDate&gt;&lt;incidentDate&gt;"&amp;Data!I264&amp;"&lt;/incidentDate&gt;&lt;status&gt;"&amp;Data!J264&amp;"&lt;/status&gt;&lt;events&gt;","")</f>
        <v/>
      </c>
      <c r="C264" t="str">
        <f>IF(Data!A264&lt;&gt;"","",IF(Data!B264&lt;&gt;"","&lt;event dueDate="""&amp;Data!B264&amp;""" event="""&amp;Data!C264&amp; IF(Data!D264="","",""" eventDate="""&amp;Data!D264) &amp;""" orgUnit="""&amp; VLOOKUP(Data!E264,Reference!$A$6:$B$7,2,FALSE) &amp;""" programStage="""&amp;VLOOKUP(Data!F264,Reference!$A$24:$B$31,2,FALSE)&amp;""" status="""&amp;Data!G264&amp;"""&gt;" &amp; IF(Data!H264="","","&lt;completedDate&gt;"&amp;Data!H264&amp;"&lt;/completedDate&gt;") &amp; IF(Data!B265&lt;&gt;"","&lt;/event&gt;",IF(Data!C265="","&lt;/event&gt;","")),""))</f>
        <v/>
      </c>
      <c r="D264" t="str">
        <f ca="1">IF(Data!A264&lt;&gt;"","",IF(Data!B264&lt;&gt;"","",IF(Data!C264&lt;&gt;"",IF(Data!B263&lt;&gt;"","&lt;dataValues&gt;","") &amp; "&lt;dataValue dataElement="""&amp;VLOOKUP(Data!C264,Reference!$A$10:$B$21,2,FALSE)&amp;""" value="""&amp;Data!D264&amp;"""/&gt;" &amp; IF(Data!C265="","&lt;/dataValues&gt;&lt;/event&gt;",IF(Data!B265&lt;&gt;"","&lt;/dataValues&gt;&lt;/event&gt;","")),"")))</f>
        <v>&lt;dataValues&gt;&lt;dataValue dataElement="nUicovae8Vo" value="ANC2"/&gt;&lt;/dataValues&gt;&lt;/event&gt;</v>
      </c>
      <c r="E264" t="str">
        <f>IF(Data!C264&lt;&gt;"","",IF(Data!E264&lt;&gt;"","&lt;/events&gt;&lt;/enrollment&gt;&lt;/enrollments&gt;&lt;attributes&gt;&lt;attribute attribute=""xir1M6BCeKy"" displayName=""ANC ID number"" value="""&amp;Data!E264&amp;"""/&gt;",""))</f>
        <v/>
      </c>
      <c r="F264" t="str">
        <f>IF(Data!C264&lt;&gt;"","",IF(Data!F264&lt;&gt;"","&lt;/events&gt;&lt;/enrollment&gt;&lt;/enrollments&gt;&lt;attributes&gt;&lt;attribute attribute=""dcHt9acQAhW"" displayName=""Child health ID number""  value="""&amp;Data!F264&amp;"""/&gt;",""))</f>
        <v/>
      </c>
      <c r="G264" t="str">
        <f>IF(Data!C264&lt;&gt;"","",IF(Data!D264&lt;&gt;"","&lt;attribute attribute=""aR40kIqUVTV"" displayName=""Date of initiation into lifelong ART"" value="""&amp;Data!I264&amp;"""/&gt;&lt;attribute attribute=""Bv3XbmGMmrW"" displayName=""ART patient number""  value="""&amp;Data!D264&amp;"""/&gt;",""))</f>
        <v/>
      </c>
      <c r="H264" t="str">
        <f>IF(Data!H264="END","&lt;/attributes&gt;&lt;/trackedEntityInstance&gt;",IF(Data!B264="",IF(Data!H264&lt;&gt;"","&lt;/attributes&gt;&lt;relationships&gt;&lt;relationship&gt;&lt;relationshipName&gt;Mother to child&lt;/relationshipName&gt;&lt;relationshipType&gt;frS8ibCkbfN&lt;/relationshipType&gt;&lt;relationship&gt;"&amp; Data!H264 &amp; "&lt;/relationship&gt;&lt;from&gt;&lt;trackedEntityInstance trackedEntityInstance=""" &amp; Data!I264 &amp; """/&gt;&lt;/from&gt;&lt;to&gt;&lt;trackedEntityInstance trackedEntityInstance=""" &amp; Data!J264 &amp; """/&gt;&lt;/to&gt;&lt;/relationship&gt;&lt;/relationships&gt;&lt;/trackedEntityInstance&gt;",""),""))</f>
        <v/>
      </c>
    </row>
    <row r="265" spans="1:8" x14ac:dyDescent="0.3">
      <c r="A265" s="9" t="str">
        <f>IF(Data!A265&lt;&gt;"","&lt;trackedEntityInstance orgUnit="""&amp;VLOOKUP(Data!A265,Reference!$A$6:$B$7,2,FALSE)&amp;""" trackedEntityInstance="""&amp;Data!B265&amp;""" trackedEntityType="""&amp;VLOOKUP(Data!C265,Reference!$A$2:$C$3,3,FALSE)&amp;"""&gt;","")</f>
        <v/>
      </c>
      <c r="B265" t="str">
        <f>IF(Data!A265&lt;&gt;"","&lt;enrollments&gt;&lt;enrollment enrollment="""&amp;Data!E265&amp;""" orgUnit="""&amp; VLOOKUP(Data!D265,Reference!$A$6:$B$7,2,FALSE) &amp;""" program=""" &amp; VLOOKUP(Data!C265,Reference!$A$2:$C$3,2,FALSE) &amp; """&gt;&lt;enrollmentDate&gt;"&amp;Data!G265&amp;"&lt;/enrollmentDate&gt;&lt;incidentDate&gt;"&amp;Data!I265&amp;"&lt;/incidentDate&gt;&lt;status&gt;"&amp;Data!J265&amp;"&lt;/status&gt;&lt;events&gt;","")</f>
        <v/>
      </c>
      <c r="C265" t="str">
        <f ca="1">IF(Data!A265&lt;&gt;"","",IF(Data!B265&lt;&gt;"","&lt;event dueDate="""&amp;Data!B265&amp;""" event="""&amp;Data!C265&amp; IF(Data!D265="","",""" eventDate="""&amp;Data!D265) &amp;""" orgUnit="""&amp; VLOOKUP(Data!E265,Reference!$A$6:$B$7,2,FALSE) &amp;""" programStage="""&amp;VLOOKUP(Data!F265,Reference!$A$24:$B$31,2,FALSE)&amp;""" status="""&amp;Data!G265&amp;"""&gt;" &amp; IF(Data!H265="","","&lt;completedDate&gt;"&amp;Data!H265&amp;"&lt;/completedDate&gt;") &amp; IF(Data!B266&lt;&gt;"","&lt;/event&gt;",IF(Data!C266="","&lt;/event&gt;","")),""))</f>
        <v>&lt;event dueDate="2019-08-09" event="BaElpB4kBKr" eventDate="2019-08-08" orgUnit="DiszpKrYNg8" programStage="NVLgFx7afB9" status="COMPLETED"&gt;&lt;completedDate&gt;2019-08-08&lt;/completedDate&gt;</v>
      </c>
      <c r="D265" t="str">
        <f ca="1">IF(Data!A265&lt;&gt;"","",IF(Data!B265&lt;&gt;"","",IF(Data!C265&lt;&gt;"",IF(Data!B264&lt;&gt;"","&lt;dataValues&gt;","") &amp; "&lt;dataValue dataElement="""&amp;VLOOKUP(Data!C265,Reference!$A$10:$B$21,2,FALSE)&amp;""" value="""&amp;Data!D265&amp;"""/&gt;" &amp; IF(Data!C266="","&lt;/dataValues&gt;&lt;/event&gt;",IF(Data!B266&lt;&gt;"","&lt;/dataValues&gt;&lt;/event&gt;","")),"")))</f>
        <v/>
      </c>
      <c r="E265" t="str">
        <f>IF(Data!C265&lt;&gt;"","",IF(Data!E265&lt;&gt;"","&lt;/events&gt;&lt;/enrollment&gt;&lt;/enrollments&gt;&lt;attributes&gt;&lt;attribute attribute=""xir1M6BCeKy"" displayName=""ANC ID number"" value="""&amp;Data!E265&amp;"""/&gt;",""))</f>
        <v/>
      </c>
      <c r="F265" t="str">
        <f>IF(Data!C265&lt;&gt;"","",IF(Data!F265&lt;&gt;"","&lt;/events&gt;&lt;/enrollment&gt;&lt;/enrollments&gt;&lt;attributes&gt;&lt;attribute attribute=""dcHt9acQAhW"" displayName=""Child health ID number""  value="""&amp;Data!F265&amp;"""/&gt;",""))</f>
        <v/>
      </c>
      <c r="G265" t="str">
        <f>IF(Data!C265&lt;&gt;"","",IF(Data!D265&lt;&gt;"","&lt;attribute attribute=""aR40kIqUVTV"" displayName=""Date of initiation into lifelong ART"" value="""&amp;Data!I265&amp;"""/&gt;&lt;attribute attribute=""Bv3XbmGMmrW"" displayName=""ART patient number""  value="""&amp;Data!D265&amp;"""/&gt;",""))</f>
        <v/>
      </c>
      <c r="H265" t="str">
        <f ca="1">IF(Data!H265="END","&lt;/attributes&gt;&lt;/trackedEntityInstance&gt;",IF(Data!B265="",IF(Data!H265&lt;&gt;"","&lt;/attributes&gt;&lt;relationships&gt;&lt;relationship&gt;&lt;relationshipName&gt;Mother to child&lt;/relationshipName&gt;&lt;relationshipType&gt;frS8ibCkbfN&lt;/relationshipType&gt;&lt;relationship&gt;"&amp; Data!H265 &amp; "&lt;/relationship&gt;&lt;from&gt;&lt;trackedEntityInstance trackedEntityInstance=""" &amp; Data!I265 &amp; """/&gt;&lt;/from&gt;&lt;to&gt;&lt;trackedEntityInstance trackedEntityInstance=""" &amp; Data!J265 &amp; """/&gt;&lt;/to&gt;&lt;/relationship&gt;&lt;/relationships&gt;&lt;/trackedEntityInstance&gt;",""),""))</f>
        <v/>
      </c>
    </row>
    <row r="266" spans="1:8" x14ac:dyDescent="0.3">
      <c r="A266" s="9" t="str">
        <f>IF(Data!A266&lt;&gt;"","&lt;trackedEntityInstance orgUnit="""&amp;VLOOKUP(Data!A266,Reference!$A$6:$B$7,2,FALSE)&amp;""" trackedEntityInstance="""&amp;Data!B266&amp;""" trackedEntityType="""&amp;VLOOKUP(Data!C266,Reference!$A$2:$C$3,3,FALSE)&amp;"""&gt;","")</f>
        <v/>
      </c>
      <c r="B266" t="str">
        <f>IF(Data!A266&lt;&gt;"","&lt;enrollments&gt;&lt;enrollment enrollment="""&amp;Data!E266&amp;""" orgUnit="""&amp; VLOOKUP(Data!D266,Reference!$A$6:$B$7,2,FALSE) &amp;""" program=""" &amp; VLOOKUP(Data!C266,Reference!$A$2:$C$3,2,FALSE) &amp; """&gt;&lt;enrollmentDate&gt;"&amp;Data!G266&amp;"&lt;/enrollmentDate&gt;&lt;incidentDate&gt;"&amp;Data!I266&amp;"&lt;/incidentDate&gt;&lt;status&gt;"&amp;Data!J266&amp;"&lt;/status&gt;&lt;events&gt;","")</f>
        <v/>
      </c>
      <c r="C266" t="str">
        <f>IF(Data!A266&lt;&gt;"","",IF(Data!B266&lt;&gt;"","&lt;event dueDate="""&amp;Data!B266&amp;""" event="""&amp;Data!C266&amp; IF(Data!D266="","",""" eventDate="""&amp;Data!D266) &amp;""" orgUnit="""&amp; VLOOKUP(Data!E266,Reference!$A$6:$B$7,2,FALSE) &amp;""" programStage="""&amp;VLOOKUP(Data!F266,Reference!$A$24:$B$31,2,FALSE)&amp;""" status="""&amp;Data!G266&amp;"""&gt;" &amp; IF(Data!H266="","","&lt;completedDate&gt;"&amp;Data!H266&amp;"&lt;/completedDate&gt;") &amp; IF(Data!B267&lt;&gt;"","&lt;/event&gt;",IF(Data!C267="","&lt;/event&gt;","")),""))</f>
        <v/>
      </c>
      <c r="D266" t="str">
        <f ca="1">IF(Data!A266&lt;&gt;"","",IF(Data!B266&lt;&gt;"","",IF(Data!C266&lt;&gt;"",IF(Data!B265&lt;&gt;"","&lt;dataValues&gt;","") &amp; "&lt;dataValue dataElement="""&amp;VLOOKUP(Data!C266,Reference!$A$10:$B$21,2,FALSE)&amp;""" value="""&amp;Data!D266&amp;"""/&gt;" &amp; IF(Data!C267="","&lt;/dataValues&gt;&lt;/event&gt;",IF(Data!B267&lt;&gt;"","&lt;/dataValues&gt;&lt;/event&gt;","")),"")))</f>
        <v>&lt;dataValues&gt;&lt;dataValue dataElement="nUicovae8Vo" value="ANC2"/&gt;&lt;/dataValues&gt;&lt;/event&gt;</v>
      </c>
      <c r="E266" t="str">
        <f>IF(Data!C266&lt;&gt;"","",IF(Data!E266&lt;&gt;"","&lt;/events&gt;&lt;/enrollment&gt;&lt;/enrollments&gt;&lt;attributes&gt;&lt;attribute attribute=""xir1M6BCeKy"" displayName=""ANC ID number"" value="""&amp;Data!E266&amp;"""/&gt;",""))</f>
        <v/>
      </c>
      <c r="F266" t="str">
        <f>IF(Data!C266&lt;&gt;"","",IF(Data!F266&lt;&gt;"","&lt;/events&gt;&lt;/enrollment&gt;&lt;/enrollments&gt;&lt;attributes&gt;&lt;attribute attribute=""dcHt9acQAhW"" displayName=""Child health ID number""  value="""&amp;Data!F266&amp;"""/&gt;",""))</f>
        <v/>
      </c>
      <c r="G266" t="str">
        <f>IF(Data!C266&lt;&gt;"","",IF(Data!D266&lt;&gt;"","&lt;attribute attribute=""aR40kIqUVTV"" displayName=""Date of initiation into lifelong ART"" value="""&amp;Data!I266&amp;"""/&gt;&lt;attribute attribute=""Bv3XbmGMmrW"" displayName=""ART patient number""  value="""&amp;Data!D266&amp;"""/&gt;",""))</f>
        <v/>
      </c>
      <c r="H266" t="str">
        <f>IF(Data!H266="END","&lt;/attributes&gt;&lt;/trackedEntityInstance&gt;",IF(Data!B266="",IF(Data!H266&lt;&gt;"","&lt;/attributes&gt;&lt;relationships&gt;&lt;relationship&gt;&lt;relationshipName&gt;Mother to child&lt;/relationshipName&gt;&lt;relationshipType&gt;frS8ibCkbfN&lt;/relationshipType&gt;&lt;relationship&gt;"&amp; Data!H266 &amp; "&lt;/relationship&gt;&lt;from&gt;&lt;trackedEntityInstance trackedEntityInstance=""" &amp; Data!I266 &amp; """/&gt;&lt;/from&gt;&lt;to&gt;&lt;trackedEntityInstance trackedEntityInstance=""" &amp; Data!J266 &amp; """/&gt;&lt;/to&gt;&lt;/relationship&gt;&lt;/relationships&gt;&lt;/trackedEntityInstance&gt;",""),""))</f>
        <v/>
      </c>
    </row>
    <row r="267" spans="1:8" x14ac:dyDescent="0.3">
      <c r="A267" s="9" t="str">
        <f>IF(Data!A267&lt;&gt;"","&lt;trackedEntityInstance orgUnit="""&amp;VLOOKUP(Data!A267,Reference!$A$6:$B$7,2,FALSE)&amp;""" trackedEntityInstance="""&amp;Data!B267&amp;""" trackedEntityType="""&amp;VLOOKUP(Data!C267,Reference!$A$2:$C$3,3,FALSE)&amp;"""&gt;","")</f>
        <v/>
      </c>
      <c r="B267" t="str">
        <f>IF(Data!A267&lt;&gt;"","&lt;enrollments&gt;&lt;enrollment enrollment="""&amp;Data!E267&amp;""" orgUnit="""&amp; VLOOKUP(Data!D267,Reference!$A$6:$B$7,2,FALSE) &amp;""" program=""" &amp; VLOOKUP(Data!C267,Reference!$A$2:$C$3,2,FALSE) &amp; """&gt;&lt;enrollmentDate&gt;"&amp;Data!G267&amp;"&lt;/enrollmentDate&gt;&lt;incidentDate&gt;"&amp;Data!I267&amp;"&lt;/incidentDate&gt;&lt;status&gt;"&amp;Data!J267&amp;"&lt;/status&gt;&lt;events&gt;","")</f>
        <v/>
      </c>
      <c r="C267" t="str">
        <f ca="1">IF(Data!A267&lt;&gt;"","",IF(Data!B267&lt;&gt;"","&lt;event dueDate="""&amp;Data!B267&amp;""" event="""&amp;Data!C267&amp; IF(Data!D267="","",""" eventDate="""&amp;Data!D267) &amp;""" orgUnit="""&amp; VLOOKUP(Data!E267,Reference!$A$6:$B$7,2,FALSE) &amp;""" programStage="""&amp;VLOOKUP(Data!F267,Reference!$A$24:$B$31,2,FALSE)&amp;""" status="""&amp;Data!G267&amp;"""&gt;" &amp; IF(Data!H267="","","&lt;completedDate&gt;"&amp;Data!H267&amp;"&lt;/completedDate&gt;") &amp; IF(Data!B268&lt;&gt;"","&lt;/event&gt;",IF(Data!C268="","&lt;/event&gt;","")),""))</f>
        <v>&lt;event dueDate="2019-09-07" event="WXhGsw967bD" orgUnit="g8upMTyEZGZ" programStage="NVLgFx7afB9" status="SCHEDULE"&gt;&lt;/event&gt;</v>
      </c>
      <c r="D267" t="str">
        <f ca="1">IF(Data!A267&lt;&gt;"","",IF(Data!B267&lt;&gt;"","",IF(Data!C267&lt;&gt;"",IF(Data!B266&lt;&gt;"","&lt;dataValues&gt;","") &amp; "&lt;dataValue dataElement="""&amp;VLOOKUP(Data!C267,Reference!$A$10:$B$21,2,FALSE)&amp;""" value="""&amp;Data!D267&amp;"""/&gt;" &amp; IF(Data!C268="","&lt;/dataValues&gt;&lt;/event&gt;",IF(Data!B268&lt;&gt;"","&lt;/dataValues&gt;&lt;/event&gt;","")),"")))</f>
        <v/>
      </c>
      <c r="E267" t="str">
        <f>IF(Data!C267&lt;&gt;"","",IF(Data!E267&lt;&gt;"","&lt;/events&gt;&lt;/enrollment&gt;&lt;/enrollments&gt;&lt;attributes&gt;&lt;attribute attribute=""xir1M6BCeKy"" displayName=""ANC ID number"" value="""&amp;Data!E267&amp;"""/&gt;",""))</f>
        <v/>
      </c>
      <c r="F267" t="str">
        <f>IF(Data!C267&lt;&gt;"","",IF(Data!F267&lt;&gt;"","&lt;/events&gt;&lt;/enrollment&gt;&lt;/enrollments&gt;&lt;attributes&gt;&lt;attribute attribute=""dcHt9acQAhW"" displayName=""Child health ID number""  value="""&amp;Data!F267&amp;"""/&gt;",""))</f>
        <v/>
      </c>
      <c r="G267" t="str">
        <f>IF(Data!C267&lt;&gt;"","",IF(Data!D267&lt;&gt;"","&lt;attribute attribute=""aR40kIqUVTV"" displayName=""Date of initiation into lifelong ART"" value="""&amp;Data!I267&amp;"""/&gt;&lt;attribute attribute=""Bv3XbmGMmrW"" displayName=""ART patient number""  value="""&amp;Data!D267&amp;"""/&gt;",""))</f>
        <v/>
      </c>
      <c r="H267" t="str">
        <f ca="1">IF(Data!H267="END","&lt;/attributes&gt;&lt;/trackedEntityInstance&gt;",IF(Data!B267="",IF(Data!H267&lt;&gt;"","&lt;/attributes&gt;&lt;relationships&gt;&lt;relationship&gt;&lt;relationshipName&gt;Mother to child&lt;/relationshipName&gt;&lt;relationshipType&gt;frS8ibCkbfN&lt;/relationshipType&gt;&lt;relationship&gt;"&amp; Data!H267 &amp; "&lt;/relationship&gt;&lt;from&gt;&lt;trackedEntityInstance trackedEntityInstance=""" &amp; Data!I267 &amp; """/&gt;&lt;/from&gt;&lt;to&gt;&lt;trackedEntityInstance trackedEntityInstance=""" &amp; Data!J267 &amp; """/&gt;&lt;/to&gt;&lt;/relationship&gt;&lt;/relationships&gt;&lt;/trackedEntityInstance&gt;",""),""))</f>
        <v/>
      </c>
    </row>
    <row r="268" spans="1:8" x14ac:dyDescent="0.3">
      <c r="A268" s="9" t="str">
        <f>IF(Data!A268&lt;&gt;"","&lt;trackedEntityInstance orgUnit="""&amp;VLOOKUP(Data!A268,Reference!$A$6:$B$7,2,FALSE)&amp;""" trackedEntityInstance="""&amp;Data!B268&amp;""" trackedEntityType="""&amp;VLOOKUP(Data!C268,Reference!$A$2:$C$3,3,FALSE)&amp;"""&gt;","")</f>
        <v/>
      </c>
      <c r="B268" t="str">
        <f>IF(Data!A268&lt;&gt;"","&lt;enrollments&gt;&lt;enrollment enrollment="""&amp;Data!E268&amp;""" orgUnit="""&amp; VLOOKUP(Data!D268,Reference!$A$6:$B$7,2,FALSE) &amp;""" program=""" &amp; VLOOKUP(Data!C268,Reference!$A$2:$C$3,2,FALSE) &amp; """&gt;&lt;enrollmentDate&gt;"&amp;Data!G268&amp;"&lt;/enrollmentDate&gt;&lt;incidentDate&gt;"&amp;Data!I268&amp;"&lt;/incidentDate&gt;&lt;status&gt;"&amp;Data!J268&amp;"&lt;/status&gt;&lt;events&gt;","")</f>
        <v/>
      </c>
      <c r="C268" t="str">
        <f ca="1">IF(Data!A268&lt;&gt;"","",IF(Data!B268&lt;&gt;"","&lt;event dueDate="""&amp;Data!B268&amp;""" event="""&amp;Data!C268&amp; IF(Data!D268="","",""" eventDate="""&amp;Data!D268) &amp;""" orgUnit="""&amp; VLOOKUP(Data!E268,Reference!$A$6:$B$7,2,FALSE) &amp;""" programStage="""&amp;VLOOKUP(Data!F268,Reference!$A$24:$B$31,2,FALSE)&amp;""" status="""&amp;Data!G268&amp;"""&gt;" &amp; IF(Data!H268="","","&lt;completedDate&gt;"&amp;Data!H268&amp;"&lt;/completedDate&gt;") &amp; IF(Data!B269&lt;&gt;"","&lt;/event&gt;",IF(Data!C269="","&lt;/event&gt;","")),""))</f>
        <v>&lt;event dueDate="2019-12-29" event="IlFNfQ9mVMY" orgUnit="g8upMTyEZGZ" programStage="Enw4VUUgQ7l" status="SCHEDULE"&gt;&lt;/event&gt;</v>
      </c>
      <c r="D268" t="str">
        <f ca="1">IF(Data!A268&lt;&gt;"","",IF(Data!B268&lt;&gt;"","",IF(Data!C268&lt;&gt;"",IF(Data!B267&lt;&gt;"","&lt;dataValues&gt;","") &amp; "&lt;dataValue dataElement="""&amp;VLOOKUP(Data!C268,Reference!$A$10:$B$21,2,FALSE)&amp;""" value="""&amp;Data!D268&amp;"""/&gt;" &amp; IF(Data!C269="","&lt;/dataValues&gt;&lt;/event&gt;",IF(Data!B269&lt;&gt;"","&lt;/dataValues&gt;&lt;/event&gt;","")),"")))</f>
        <v/>
      </c>
      <c r="E268" t="str">
        <f>IF(Data!C268&lt;&gt;"","",IF(Data!E268&lt;&gt;"","&lt;/events&gt;&lt;/enrollment&gt;&lt;/enrollments&gt;&lt;attributes&gt;&lt;attribute attribute=""xir1M6BCeKy"" displayName=""ANC ID number"" value="""&amp;Data!E268&amp;"""/&gt;",""))</f>
        <v/>
      </c>
      <c r="F268" t="str">
        <f>IF(Data!C268&lt;&gt;"","",IF(Data!F268&lt;&gt;"","&lt;/events&gt;&lt;/enrollment&gt;&lt;/enrollments&gt;&lt;attributes&gt;&lt;attribute attribute=""dcHt9acQAhW"" displayName=""Child health ID number""  value="""&amp;Data!F268&amp;"""/&gt;",""))</f>
        <v/>
      </c>
      <c r="G268" t="str">
        <f>IF(Data!C268&lt;&gt;"","",IF(Data!D268&lt;&gt;"","&lt;attribute attribute=""aR40kIqUVTV"" displayName=""Date of initiation into lifelong ART"" value="""&amp;Data!I268&amp;"""/&gt;&lt;attribute attribute=""Bv3XbmGMmrW"" displayName=""ART patient number""  value="""&amp;Data!D268&amp;"""/&gt;",""))</f>
        <v/>
      </c>
      <c r="H268" t="str">
        <f ca="1">IF(Data!H268="END","&lt;/attributes&gt;&lt;/trackedEntityInstance&gt;",IF(Data!B268="",IF(Data!H268&lt;&gt;"","&lt;/attributes&gt;&lt;relationships&gt;&lt;relationship&gt;&lt;relationshipName&gt;Mother to child&lt;/relationshipName&gt;&lt;relationshipType&gt;frS8ibCkbfN&lt;/relationshipType&gt;&lt;relationship&gt;"&amp; Data!H268 &amp; "&lt;/relationship&gt;&lt;from&gt;&lt;trackedEntityInstance trackedEntityInstance=""" &amp; Data!I268 &amp; """/&gt;&lt;/from&gt;&lt;to&gt;&lt;trackedEntityInstance trackedEntityInstance=""" &amp; Data!J268 &amp; """/&gt;&lt;/to&gt;&lt;/relationship&gt;&lt;/relationships&gt;&lt;/trackedEntityInstance&gt;",""),""))</f>
        <v/>
      </c>
    </row>
    <row r="269" spans="1:8" x14ac:dyDescent="0.3">
      <c r="A269" s="9" t="str">
        <f>IF(Data!A269&lt;&gt;"","&lt;trackedEntityInstance orgUnit="""&amp;VLOOKUP(Data!A269,Reference!$A$6:$B$7,2,FALSE)&amp;""" trackedEntityInstance="""&amp;Data!B269&amp;""" trackedEntityType="""&amp;VLOOKUP(Data!C269,Reference!$A$2:$C$3,3,FALSE)&amp;"""&gt;","")</f>
        <v/>
      </c>
      <c r="B269" t="str">
        <f>IF(Data!A269&lt;&gt;"","&lt;enrollments&gt;&lt;enrollment enrollment="""&amp;Data!E269&amp;""" orgUnit="""&amp; VLOOKUP(Data!D269,Reference!$A$6:$B$7,2,FALSE) &amp;""" program=""" &amp; VLOOKUP(Data!C269,Reference!$A$2:$C$3,2,FALSE) &amp; """&gt;&lt;enrollmentDate&gt;"&amp;Data!G269&amp;"&lt;/enrollmentDate&gt;&lt;incidentDate&gt;"&amp;Data!I269&amp;"&lt;/incidentDate&gt;&lt;status&gt;"&amp;Data!J269&amp;"&lt;/status&gt;&lt;events&gt;","")</f>
        <v/>
      </c>
      <c r="C269" t="str">
        <f>IF(Data!A269&lt;&gt;"","",IF(Data!B269&lt;&gt;"","&lt;event dueDate="""&amp;Data!B269&amp;""" event="""&amp;Data!C269&amp; IF(Data!D269="","",""" eventDate="""&amp;Data!D269) &amp;""" orgUnit="""&amp; VLOOKUP(Data!E269,Reference!$A$6:$B$7,2,FALSE) &amp;""" programStage="""&amp;VLOOKUP(Data!F269,Reference!$A$24:$B$31,2,FALSE)&amp;""" status="""&amp;Data!G269&amp;"""&gt;" &amp; IF(Data!H269="","","&lt;completedDate&gt;"&amp;Data!H269&amp;"&lt;/completedDate&gt;") &amp; IF(Data!B270&lt;&gt;"","&lt;/event&gt;",IF(Data!C270="","&lt;/event&gt;","")),""))</f>
        <v/>
      </c>
      <c r="D269" t="str">
        <f>IF(Data!A269&lt;&gt;"","",IF(Data!B269&lt;&gt;"","",IF(Data!C269&lt;&gt;"",IF(Data!B268&lt;&gt;"","&lt;dataValues&gt;","") &amp; "&lt;dataValue dataElement="""&amp;VLOOKUP(Data!C269,Reference!$A$10:$B$21,2,FALSE)&amp;""" value="""&amp;Data!D269&amp;"""/&gt;" &amp; IF(Data!C270="","&lt;/dataValues&gt;&lt;/event&gt;",IF(Data!B270&lt;&gt;"","&lt;/dataValues&gt;&lt;/event&gt;","")),"")))</f>
        <v/>
      </c>
      <c r="E269" t="str">
        <f>IF(Data!C269&lt;&gt;"","",IF(Data!E269&lt;&gt;"","&lt;/events&gt;&lt;/enrollment&gt;&lt;/enrollments&gt;&lt;attributes&gt;&lt;attribute attribute=""xir1M6BCeKy"" displayName=""ANC ID number"" value="""&amp;Data!E269&amp;"""/&gt;",""))</f>
        <v>&lt;/events&gt;&lt;/enrollment&gt;&lt;/enrollments&gt;&lt;attributes&gt;&lt;attribute attribute="xir1M6BCeKy" displayName="ANC ID number" value="2019-07"/&gt;</v>
      </c>
      <c r="F269" t="str">
        <f>IF(Data!C269&lt;&gt;"","",IF(Data!F269&lt;&gt;"","&lt;/events&gt;&lt;/enrollment&gt;&lt;/enrollments&gt;&lt;attributes&gt;&lt;attribute attribute=""dcHt9acQAhW"" displayName=""Child health ID number""  value="""&amp;Data!F269&amp;"""/&gt;",""))</f>
        <v/>
      </c>
      <c r="G269" t="str">
        <f>IF(Data!C269&lt;&gt;"","",IF(Data!D269&lt;&gt;"","&lt;attribute attribute=""aR40kIqUVTV"" displayName=""Date of initiation into lifelong ART"" value="""&amp;Data!I269&amp;"""/&gt;&lt;attribute attribute=""Bv3XbmGMmrW"" displayName=""ART patient number""  value="""&amp;Data!D269&amp;"""/&gt;",""))</f>
        <v/>
      </c>
      <c r="H269" t="str">
        <f>IF(Data!H269="END","&lt;/attributes&gt;&lt;/trackedEntityInstance&gt;",IF(Data!B269="",IF(Data!H269&lt;&gt;"","&lt;/attributes&gt;&lt;relationships&gt;&lt;relationship&gt;&lt;relationshipName&gt;Mother to child&lt;/relationshipName&gt;&lt;relationshipType&gt;frS8ibCkbfN&lt;/relationshipType&gt;&lt;relationship&gt;"&amp; Data!H269 &amp; "&lt;/relationship&gt;&lt;from&gt;&lt;trackedEntityInstance trackedEntityInstance=""" &amp; Data!I269 &amp; """/&gt;&lt;/from&gt;&lt;to&gt;&lt;trackedEntityInstance trackedEntityInstance=""" &amp; Data!J269 &amp; """/&gt;&lt;/to&gt;&lt;/relationship&gt;&lt;/relationships&gt;&lt;/trackedEntityInstance&gt;",""),""))</f>
        <v/>
      </c>
    </row>
    <row r="270" spans="1:8" x14ac:dyDescent="0.3">
      <c r="A270" s="9" t="str">
        <f>IF(Data!A270&lt;&gt;"","&lt;trackedEntityInstance orgUnit="""&amp;VLOOKUP(Data!A270,Reference!$A$6:$B$7,2,FALSE)&amp;""" trackedEntityInstance="""&amp;Data!B270&amp;""" trackedEntityType="""&amp;VLOOKUP(Data!C270,Reference!$A$2:$C$3,3,FALSE)&amp;"""&gt;","")</f>
        <v/>
      </c>
      <c r="B270" t="str">
        <f>IF(Data!A270&lt;&gt;"","&lt;enrollments&gt;&lt;enrollment enrollment="""&amp;Data!E270&amp;""" orgUnit="""&amp; VLOOKUP(Data!D270,Reference!$A$6:$B$7,2,FALSE) &amp;""" program=""" &amp; VLOOKUP(Data!C270,Reference!$A$2:$C$3,2,FALSE) &amp; """&gt;&lt;enrollmentDate&gt;"&amp;Data!G270&amp;"&lt;/enrollmentDate&gt;&lt;incidentDate&gt;"&amp;Data!I270&amp;"&lt;/incidentDate&gt;&lt;status&gt;"&amp;Data!J270&amp;"&lt;/status&gt;&lt;events&gt;","")</f>
        <v/>
      </c>
      <c r="C270" t="str">
        <f>IF(Data!A270&lt;&gt;"","",IF(Data!B270&lt;&gt;"","&lt;event dueDate="""&amp;Data!B270&amp;""" event="""&amp;Data!C270&amp; IF(Data!D270="","",""" eventDate="""&amp;Data!D270) &amp;""" orgUnit="""&amp; VLOOKUP(Data!E270,Reference!$A$6:$B$7,2,FALSE) &amp;""" programStage="""&amp;VLOOKUP(Data!F270,Reference!$A$24:$B$31,2,FALSE)&amp;""" status="""&amp;Data!G270&amp;"""&gt;" &amp; IF(Data!H270="","","&lt;completedDate&gt;"&amp;Data!H270&amp;"&lt;/completedDate&gt;") &amp; IF(Data!B271&lt;&gt;"","&lt;/event&gt;",IF(Data!C271="","&lt;/event&gt;","")),""))</f>
        <v/>
      </c>
      <c r="D270" t="str">
        <f>IF(Data!A270&lt;&gt;"","",IF(Data!B270&lt;&gt;"","",IF(Data!C270&lt;&gt;"",IF(Data!B269&lt;&gt;"","&lt;dataValues&gt;","") &amp; "&lt;dataValue dataElement="""&amp;VLOOKUP(Data!C270,Reference!$A$10:$B$21,2,FALSE)&amp;""" value="""&amp;Data!D270&amp;"""/&gt;" &amp; IF(Data!C271="","&lt;/dataValues&gt;&lt;/event&gt;",IF(Data!B271&lt;&gt;"","&lt;/dataValues&gt;&lt;/event&gt;","")),"")))</f>
        <v/>
      </c>
      <c r="E270" t="str">
        <f>IF(Data!C270&lt;&gt;"","",IF(Data!E270&lt;&gt;"","&lt;/events&gt;&lt;/enrollment&gt;&lt;/enrollments&gt;&lt;attributes&gt;&lt;attribute attribute=""xir1M6BCeKy"" displayName=""ANC ID number"" value="""&amp;Data!E270&amp;"""/&gt;",""))</f>
        <v/>
      </c>
      <c r="F270" t="str">
        <f>IF(Data!C270&lt;&gt;"","",IF(Data!F270&lt;&gt;"","&lt;/events&gt;&lt;/enrollment&gt;&lt;/enrollments&gt;&lt;attributes&gt;&lt;attribute attribute=""dcHt9acQAhW"" displayName=""Child health ID number""  value="""&amp;Data!F270&amp;"""/&gt;",""))</f>
        <v/>
      </c>
      <c r="G270" t="str">
        <f>IF(Data!C270&lt;&gt;"","",IF(Data!D270&lt;&gt;"","&lt;attribute attribute=""aR40kIqUVTV"" displayName=""Date of initiation into lifelong ART"" value="""&amp;Data!I270&amp;"""/&gt;&lt;attribute attribute=""Bv3XbmGMmrW"" displayName=""ART patient number""  value="""&amp;Data!D270&amp;"""/&gt;",""))</f>
        <v>&lt;attribute attribute="aR40kIqUVTV" displayName="Date of initiation into lifelong ART" value="2019-06-09"/&gt;&lt;attribute attribute="Bv3XbmGMmrW" displayName="ART patient number"  value="ART-14"/&gt;</v>
      </c>
      <c r="H270" t="str">
        <f>IF(Data!H270="END","&lt;/attributes&gt;&lt;/trackedEntityInstance&gt;",IF(Data!B270="",IF(Data!H270&lt;&gt;"","&lt;/attributes&gt;&lt;relationships&gt;&lt;relationship&gt;&lt;relationshipName&gt;Mother to child&lt;/relationshipName&gt;&lt;relationshipType&gt;frS8ibCkbfN&lt;/relationshipType&gt;&lt;relationship&gt;"&amp; Data!H270 &amp; "&lt;/relationship&gt;&lt;from&gt;&lt;trackedEntityInstance trackedEntityInstance=""" &amp; Data!I270 &amp; """/&gt;&lt;/from&gt;&lt;to&gt;&lt;trackedEntityInstance trackedEntityInstance=""" &amp; Data!J270 &amp; """/&gt;&lt;/to&gt;&lt;/relationship&gt;&lt;/relationships&gt;&lt;/trackedEntityInstance&gt;",""),""))</f>
        <v/>
      </c>
    </row>
    <row r="271" spans="1:8" x14ac:dyDescent="0.3">
      <c r="A271" s="9" t="str">
        <f>IF(Data!A271&lt;&gt;"","&lt;trackedEntityInstance orgUnit="""&amp;VLOOKUP(Data!A271,Reference!$A$6:$B$7,2,FALSE)&amp;""" trackedEntityInstance="""&amp;Data!B271&amp;""" trackedEntityType="""&amp;VLOOKUP(Data!C271,Reference!$A$2:$C$3,3,FALSE)&amp;"""&gt;","")</f>
        <v/>
      </c>
      <c r="B271" t="str">
        <f>IF(Data!A271&lt;&gt;"","&lt;enrollments&gt;&lt;enrollment enrollment="""&amp;Data!E271&amp;""" orgUnit="""&amp; VLOOKUP(Data!D271,Reference!$A$6:$B$7,2,FALSE) &amp;""" program=""" &amp; VLOOKUP(Data!C271,Reference!$A$2:$C$3,2,FALSE) &amp; """&gt;&lt;enrollmentDate&gt;"&amp;Data!G271&amp;"&lt;/enrollmentDate&gt;&lt;incidentDate&gt;"&amp;Data!I271&amp;"&lt;/incidentDate&gt;&lt;status&gt;"&amp;Data!J271&amp;"&lt;/status&gt;&lt;events&gt;","")</f>
        <v/>
      </c>
      <c r="C271" t="str">
        <f>IF(Data!A271&lt;&gt;"","",IF(Data!B271&lt;&gt;"","&lt;event dueDate="""&amp;Data!B271&amp;""" event="""&amp;Data!C271&amp; IF(Data!D271="","",""" eventDate="""&amp;Data!D271) &amp;""" orgUnit="""&amp; VLOOKUP(Data!E271,Reference!$A$6:$B$7,2,FALSE) &amp;""" programStage="""&amp;VLOOKUP(Data!F271,Reference!$A$24:$B$31,2,FALSE)&amp;""" status="""&amp;Data!G271&amp;"""&gt;" &amp; IF(Data!H271="","","&lt;completedDate&gt;"&amp;Data!H271&amp;"&lt;/completedDate&gt;") &amp; IF(Data!B272&lt;&gt;"","&lt;/event&gt;",IF(Data!C272="","&lt;/event&gt;","")),""))</f>
        <v/>
      </c>
      <c r="D271" t="str">
        <f>IF(Data!A271&lt;&gt;"","",IF(Data!B271&lt;&gt;"","",IF(Data!C271&lt;&gt;"",IF(Data!B270&lt;&gt;"","&lt;dataValues&gt;","") &amp; "&lt;dataValue dataElement="""&amp;VLOOKUP(Data!C271,Reference!$A$10:$B$21,2,FALSE)&amp;""" value="""&amp;Data!D271&amp;"""/&gt;" &amp; IF(Data!C272="","&lt;/dataValues&gt;&lt;/event&gt;",IF(Data!B272&lt;&gt;"","&lt;/dataValues&gt;&lt;/event&gt;","")),"")))</f>
        <v/>
      </c>
      <c r="E271" t="str">
        <f>IF(Data!C271&lt;&gt;"","",IF(Data!E271&lt;&gt;"","&lt;/events&gt;&lt;/enrollment&gt;&lt;/enrollments&gt;&lt;attributes&gt;&lt;attribute attribute=""xir1M6BCeKy"" displayName=""ANC ID number"" value="""&amp;Data!E271&amp;"""/&gt;",""))</f>
        <v/>
      </c>
      <c r="F271" t="str">
        <f>IF(Data!C271&lt;&gt;"","",IF(Data!F271&lt;&gt;"","&lt;/events&gt;&lt;/enrollment&gt;&lt;/enrollments&gt;&lt;attributes&gt;&lt;attribute attribute=""dcHt9acQAhW"" displayName=""Child health ID number""  value="""&amp;Data!F271&amp;"""/&gt;",""))</f>
        <v/>
      </c>
      <c r="G271" t="str">
        <f>IF(Data!C271&lt;&gt;"","",IF(Data!D271&lt;&gt;"","&lt;attribute attribute=""aR40kIqUVTV"" displayName=""Date of initiation into lifelong ART"" value="""&amp;Data!I271&amp;"""/&gt;&lt;attribute attribute=""Bv3XbmGMmrW"" displayName=""ART patient number""  value="""&amp;Data!D271&amp;"""/&gt;",""))</f>
        <v/>
      </c>
      <c r="H271" t="str">
        <f>IF(Data!H271="END","&lt;/attributes&gt;&lt;/trackedEntityInstance&gt;",IF(Data!B271="",IF(Data!H271&lt;&gt;"","&lt;/attributes&gt;&lt;relationships&gt;&lt;relationship&gt;&lt;relationshipName&gt;Mother to child&lt;/relationshipName&gt;&lt;relationshipType&gt;frS8ibCkbfN&lt;/relationshipType&gt;&lt;relationship&gt;"&amp; Data!H271 &amp; "&lt;/relationship&gt;&lt;from&gt;&lt;trackedEntityInstance trackedEntityInstance=""" &amp; Data!I271 &amp; """/&gt;&lt;/from&gt;&lt;to&gt;&lt;trackedEntityInstance trackedEntityInstance=""" &amp; Data!J271 &amp; """/&gt;&lt;/to&gt;&lt;/relationship&gt;&lt;/relationships&gt;&lt;/trackedEntityInstance&gt;",""),""))</f>
        <v>&lt;/attributes&gt;&lt;/trackedEntityInstance&gt;</v>
      </c>
    </row>
    <row r="272" spans="1:8" x14ac:dyDescent="0.3">
      <c r="A272" s="9" t="str">
        <f>IF(Data!A272&lt;&gt;"","&lt;trackedEntityInstance orgUnit="""&amp;VLOOKUP(Data!A272,Reference!$A$6:$B$7,2,FALSE)&amp;""" trackedEntityInstance="""&amp;Data!B272&amp;""" trackedEntityType="""&amp;VLOOKUP(Data!C272,Reference!$A$2:$C$3,3,FALSE)&amp;"""&gt;","")</f>
        <v/>
      </c>
      <c r="B272" t="str">
        <f>IF(Data!A272&lt;&gt;"","&lt;enrollments&gt;&lt;enrollment enrollment="""&amp;Data!E272&amp;""" orgUnit="""&amp; VLOOKUP(Data!D272,Reference!$A$6:$B$7,2,FALSE) &amp;""" program=""" &amp; VLOOKUP(Data!C272,Reference!$A$2:$C$3,2,FALSE) &amp; """&gt;&lt;enrollmentDate&gt;"&amp;Data!G272&amp;"&lt;/enrollmentDate&gt;&lt;incidentDate&gt;"&amp;Data!I272&amp;"&lt;/incidentDate&gt;&lt;status&gt;"&amp;Data!J272&amp;"&lt;/status&gt;&lt;events&gt;","")</f>
        <v/>
      </c>
      <c r="C272" t="str">
        <f>IF(Data!A272&lt;&gt;"","",IF(Data!B272&lt;&gt;"","&lt;event dueDate="""&amp;Data!B272&amp;""" event="""&amp;Data!C272&amp; IF(Data!D272="","",""" eventDate="""&amp;Data!D272) &amp;""" orgUnit="""&amp; VLOOKUP(Data!E272,Reference!$A$6:$B$7,2,FALSE) &amp;""" programStage="""&amp;VLOOKUP(Data!F272,Reference!$A$24:$B$31,2,FALSE)&amp;""" status="""&amp;Data!G272&amp;"""&gt;" &amp; IF(Data!H272="","","&lt;completedDate&gt;"&amp;Data!H272&amp;"&lt;/completedDate&gt;") &amp; IF(Data!B273&lt;&gt;"","&lt;/event&gt;",IF(Data!C273="","&lt;/event&gt;","")),""))</f>
        <v/>
      </c>
      <c r="D272" t="str">
        <f>IF(Data!A272&lt;&gt;"","",IF(Data!B272&lt;&gt;"","",IF(Data!C272&lt;&gt;"",IF(Data!B271&lt;&gt;"","&lt;dataValues&gt;","") &amp; "&lt;dataValue dataElement="""&amp;VLOOKUP(Data!C272,Reference!$A$10:$B$21,2,FALSE)&amp;""" value="""&amp;Data!D272&amp;"""/&gt;" &amp; IF(Data!C273="","&lt;/dataValues&gt;&lt;/event&gt;",IF(Data!B273&lt;&gt;"","&lt;/dataValues&gt;&lt;/event&gt;","")),"")))</f>
        <v/>
      </c>
      <c r="E272" t="str">
        <f>IF(Data!C272&lt;&gt;"","",IF(Data!E272&lt;&gt;"","&lt;/events&gt;&lt;/enrollment&gt;&lt;/enrollments&gt;&lt;attributes&gt;&lt;attribute attribute=""xir1M6BCeKy"" displayName=""ANC ID number"" value="""&amp;Data!E272&amp;"""/&gt;",""))</f>
        <v/>
      </c>
      <c r="F272" t="str">
        <f>IF(Data!C272&lt;&gt;"","",IF(Data!F272&lt;&gt;"","&lt;/events&gt;&lt;/enrollment&gt;&lt;/enrollments&gt;&lt;attributes&gt;&lt;attribute attribute=""dcHt9acQAhW"" displayName=""Child health ID number""  value="""&amp;Data!F272&amp;"""/&gt;",""))</f>
        <v/>
      </c>
      <c r="G272" t="str">
        <f>IF(Data!C272&lt;&gt;"","",IF(Data!D272&lt;&gt;"","&lt;attribute attribute=""aR40kIqUVTV"" displayName=""Date of initiation into lifelong ART"" value="""&amp;Data!I272&amp;"""/&gt;&lt;attribute attribute=""Bv3XbmGMmrW"" displayName=""ART patient number""  value="""&amp;Data!D272&amp;"""/&gt;",""))</f>
        <v/>
      </c>
      <c r="H272" t="str">
        <f>IF(Data!H272="END","&lt;/attributes&gt;&lt;/trackedEntityInstance&gt;",IF(Data!B272="",IF(Data!H272&lt;&gt;"","&lt;/attributes&gt;&lt;relationships&gt;&lt;relationship&gt;&lt;relationshipName&gt;Mother to child&lt;/relationshipName&gt;&lt;relationshipType&gt;frS8ibCkbfN&lt;/relationshipType&gt;&lt;relationship&gt;"&amp; Data!H272 &amp; "&lt;/relationship&gt;&lt;from&gt;&lt;trackedEntityInstance trackedEntityInstance=""" &amp; Data!I272 &amp; """/&gt;&lt;/from&gt;&lt;to&gt;&lt;trackedEntityInstance trackedEntityInstance=""" &amp; Data!J272 &amp; """/&gt;&lt;/to&gt;&lt;/relationship&gt;&lt;/relationships&gt;&lt;/trackedEntityInstance&gt;",""),""))</f>
        <v/>
      </c>
    </row>
    <row r="273" spans="1:8" x14ac:dyDescent="0.3">
      <c r="A273" s="9" t="str">
        <f>IF(Data!A273&lt;&gt;"","&lt;trackedEntityInstance orgUnit="""&amp;VLOOKUP(Data!A273,Reference!$A$6:$B$7,2,FALSE)&amp;""" trackedEntityInstance="""&amp;Data!B273&amp;""" trackedEntityType="""&amp;VLOOKUP(Data!C273,Reference!$A$2:$C$3,3,FALSE)&amp;"""&gt;","")</f>
        <v>&lt;trackedEntityInstance orgUnit="DiszpKrYNg8" trackedEntityInstance="PCm7nTtL6ms" trackedEntityType="itdPJqKREKl"&gt;</v>
      </c>
      <c r="B273" t="str">
        <f ca="1">IF(Data!A273&lt;&gt;"","&lt;enrollments&gt;&lt;enrollment enrollment="""&amp;Data!E273&amp;""" orgUnit="""&amp; VLOOKUP(Data!D273,Reference!$A$6:$B$7,2,FALSE) &amp;""" program=""" &amp; VLOOKUP(Data!C273,Reference!$A$2:$C$3,2,FALSE) &amp; """&gt;&lt;enrollmentDate&gt;"&amp;Data!G273&amp;"&lt;/enrollmentDate&gt;&lt;incidentDate&gt;"&amp;Data!I273&amp;"&lt;/incidentDate&gt;&lt;status&gt;"&amp;Data!J273&amp;"&lt;/status&gt;&lt;events&gt;","")</f>
        <v>&lt;enrollments&gt;&lt;enrollment enrollment="ePvLvaUF77O" orgUnit="DiszpKrYNg8" program="Uoor5hwdr8l"&gt;&lt;enrollmentDate&gt;2019-02-24&lt;/enrollmentDate&gt;&lt;incidentDate&gt;2019-01-14&lt;/incidentDate&gt;&lt;status&gt;ACTIVE&lt;/status&gt;&lt;events&gt;</v>
      </c>
      <c r="C273" t="str">
        <f>IF(Data!A273&lt;&gt;"","",IF(Data!B273&lt;&gt;"","&lt;event dueDate="""&amp;Data!B273&amp;""" event="""&amp;Data!C273&amp; IF(Data!D273="","",""" eventDate="""&amp;Data!D273) &amp;""" orgUnit="""&amp; VLOOKUP(Data!E273,Reference!$A$6:$B$7,2,FALSE) &amp;""" programStage="""&amp;VLOOKUP(Data!F273,Reference!$A$24:$B$31,2,FALSE)&amp;""" status="""&amp;Data!G273&amp;"""&gt;" &amp; IF(Data!H273="","","&lt;completedDate&gt;"&amp;Data!H273&amp;"&lt;/completedDate&gt;") &amp; IF(Data!B274&lt;&gt;"","&lt;/event&gt;",IF(Data!C274="","&lt;/event&gt;","")),""))</f>
        <v/>
      </c>
      <c r="D273" t="str">
        <f>IF(Data!A273&lt;&gt;"","",IF(Data!B273&lt;&gt;"","",IF(Data!C273&lt;&gt;"",IF(Data!B272&lt;&gt;"","&lt;dataValues&gt;","") &amp; "&lt;dataValue dataElement="""&amp;VLOOKUP(Data!C273,Reference!$A$10:$B$21,2,FALSE)&amp;""" value="""&amp;Data!D273&amp;"""/&gt;" &amp; IF(Data!C274="","&lt;/dataValues&gt;&lt;/event&gt;",IF(Data!B274&lt;&gt;"","&lt;/dataValues&gt;&lt;/event&gt;","")),"")))</f>
        <v/>
      </c>
      <c r="E273" t="str">
        <f>IF(Data!C273&lt;&gt;"","",IF(Data!E273&lt;&gt;"","&lt;/events&gt;&lt;/enrollment&gt;&lt;/enrollments&gt;&lt;attributes&gt;&lt;attribute attribute=""xir1M6BCeKy"" displayName=""ANC ID number"" value="""&amp;Data!E273&amp;"""/&gt;",""))</f>
        <v/>
      </c>
      <c r="F273" t="str">
        <f>IF(Data!C273&lt;&gt;"","",IF(Data!F273&lt;&gt;"","&lt;/events&gt;&lt;/enrollment&gt;&lt;/enrollments&gt;&lt;attributes&gt;&lt;attribute attribute=""dcHt9acQAhW"" displayName=""Child health ID number""  value="""&amp;Data!F273&amp;"""/&gt;",""))</f>
        <v/>
      </c>
      <c r="G273" t="str">
        <f>IF(Data!C273&lt;&gt;"","",IF(Data!D273&lt;&gt;"","&lt;attribute attribute=""aR40kIqUVTV"" displayName=""Date of initiation into lifelong ART"" value="""&amp;Data!I273&amp;"""/&gt;&lt;attribute attribute=""Bv3XbmGMmrW"" displayName=""ART patient number""  value="""&amp;Data!D273&amp;"""/&gt;",""))</f>
        <v/>
      </c>
      <c r="H273" t="str">
        <f>IF(Data!H273="END","&lt;/attributes&gt;&lt;/trackedEntityInstance&gt;",IF(Data!B273="",IF(Data!H273&lt;&gt;"","&lt;/attributes&gt;&lt;relationships&gt;&lt;relationship&gt;&lt;relationshipName&gt;Mother to child&lt;/relationshipName&gt;&lt;relationshipType&gt;frS8ibCkbfN&lt;/relationshipType&gt;&lt;relationship&gt;"&amp; Data!H273 &amp; "&lt;/relationship&gt;&lt;from&gt;&lt;trackedEntityInstance trackedEntityInstance=""" &amp; Data!I273 &amp; """/&gt;&lt;/from&gt;&lt;to&gt;&lt;trackedEntityInstance trackedEntityInstance=""" &amp; Data!J273 &amp; """/&gt;&lt;/to&gt;&lt;/relationship&gt;&lt;/relationships&gt;&lt;/trackedEntityInstance&gt;",""),""))</f>
        <v/>
      </c>
    </row>
    <row r="274" spans="1:8" x14ac:dyDescent="0.3">
      <c r="A274" s="9" t="str">
        <f>IF(Data!A274&lt;&gt;"","&lt;trackedEntityInstance orgUnit="""&amp;VLOOKUP(Data!A274,Reference!$A$6:$B$7,2,FALSE)&amp;""" trackedEntityInstance="""&amp;Data!B274&amp;""" trackedEntityType="""&amp;VLOOKUP(Data!C274,Reference!$A$2:$C$3,3,FALSE)&amp;"""&gt;","")</f>
        <v/>
      </c>
      <c r="B274" t="str">
        <f>IF(Data!A274&lt;&gt;"","&lt;enrollments&gt;&lt;enrollment enrollment="""&amp;Data!E274&amp;""" orgUnit="""&amp; VLOOKUP(Data!D274,Reference!$A$6:$B$7,2,FALSE) &amp;""" program=""" &amp; VLOOKUP(Data!C274,Reference!$A$2:$C$3,2,FALSE) &amp; """&gt;&lt;enrollmentDate&gt;"&amp;Data!G274&amp;"&lt;/enrollmentDate&gt;&lt;incidentDate&gt;"&amp;Data!I274&amp;"&lt;/incidentDate&gt;&lt;status&gt;"&amp;Data!J274&amp;"&lt;/status&gt;&lt;events&gt;","")</f>
        <v/>
      </c>
      <c r="C274" t="str">
        <f ca="1">IF(Data!A274&lt;&gt;"","",IF(Data!B274&lt;&gt;"","&lt;event dueDate="""&amp;Data!B274&amp;""" event="""&amp;Data!C274&amp; IF(Data!D274="","",""" eventDate="""&amp;Data!D274) &amp;""" orgUnit="""&amp; VLOOKUP(Data!E274,Reference!$A$6:$B$7,2,FALSE) &amp;""" programStage="""&amp;VLOOKUP(Data!F274,Reference!$A$24:$B$31,2,FALSE)&amp;""" status="""&amp;Data!G274&amp;"""&gt;" &amp; IF(Data!H274="","","&lt;completedDate&gt;"&amp;Data!H274&amp;"&lt;/completedDate&gt;") &amp; IF(Data!B275&lt;&gt;"","&lt;/event&gt;",IF(Data!C275="","&lt;/event&gt;","")),""))</f>
        <v>&lt;event dueDate="2019-02-24" event="jEMPowL2BDn" eventDate="2019-02-24" orgUnit="DiszpKrYNg8" programStage="ArQwGycUDjE" status="COMPLETED"&gt;&lt;completedDate&gt;2019-02-24&lt;/completedDate&gt;</v>
      </c>
      <c r="D274" t="str">
        <f ca="1">IF(Data!A274&lt;&gt;"","",IF(Data!B274&lt;&gt;"","",IF(Data!C274&lt;&gt;"",IF(Data!B273&lt;&gt;"","&lt;dataValues&gt;","") &amp; "&lt;dataValue dataElement="""&amp;VLOOKUP(Data!C274,Reference!$A$10:$B$21,2,FALSE)&amp;""" value="""&amp;Data!D274&amp;"""/&gt;" &amp; IF(Data!C275="","&lt;/dataValues&gt;&lt;/event&gt;",IF(Data!B275&lt;&gt;"","&lt;/dataValues&gt;&lt;/event&gt;","")),"")))</f>
        <v/>
      </c>
      <c r="E274" t="str">
        <f>IF(Data!C274&lt;&gt;"","",IF(Data!E274&lt;&gt;"","&lt;/events&gt;&lt;/enrollment&gt;&lt;/enrollments&gt;&lt;attributes&gt;&lt;attribute attribute=""xir1M6BCeKy"" displayName=""ANC ID number"" value="""&amp;Data!E274&amp;"""/&gt;",""))</f>
        <v/>
      </c>
      <c r="F274" t="str">
        <f>IF(Data!C274&lt;&gt;"","",IF(Data!F274&lt;&gt;"","&lt;/events&gt;&lt;/enrollment&gt;&lt;/enrollments&gt;&lt;attributes&gt;&lt;attribute attribute=""dcHt9acQAhW"" displayName=""Child health ID number""  value="""&amp;Data!F274&amp;"""/&gt;",""))</f>
        <v/>
      </c>
      <c r="G274" t="str">
        <f>IF(Data!C274&lt;&gt;"","",IF(Data!D274&lt;&gt;"","&lt;attribute attribute=""aR40kIqUVTV"" displayName=""Date of initiation into lifelong ART"" value="""&amp;Data!I274&amp;"""/&gt;&lt;attribute attribute=""Bv3XbmGMmrW"" displayName=""ART patient number""  value="""&amp;Data!D274&amp;"""/&gt;",""))</f>
        <v/>
      </c>
      <c r="H274" t="str">
        <f ca="1">IF(Data!H274="END","&lt;/attributes&gt;&lt;/trackedEntityInstance&gt;",IF(Data!B274="",IF(Data!H274&lt;&gt;"","&lt;/attributes&gt;&lt;relationships&gt;&lt;relationship&gt;&lt;relationshipName&gt;Mother to child&lt;/relationshipName&gt;&lt;relationshipType&gt;frS8ibCkbfN&lt;/relationshipType&gt;&lt;relationship&gt;"&amp; Data!H274 &amp; "&lt;/relationship&gt;&lt;from&gt;&lt;trackedEntityInstance trackedEntityInstance=""" &amp; Data!I274 &amp; """/&gt;&lt;/from&gt;&lt;to&gt;&lt;trackedEntityInstance trackedEntityInstance=""" &amp; Data!J274 &amp; """/&gt;&lt;/to&gt;&lt;/relationship&gt;&lt;/relationships&gt;&lt;/trackedEntityInstance&gt;",""),""))</f>
        <v/>
      </c>
    </row>
    <row r="275" spans="1:8" x14ac:dyDescent="0.3">
      <c r="A275" s="9" t="str">
        <f>IF(Data!A275&lt;&gt;"","&lt;trackedEntityInstance orgUnit="""&amp;VLOOKUP(Data!A275,Reference!$A$6:$B$7,2,FALSE)&amp;""" trackedEntityInstance="""&amp;Data!B275&amp;""" trackedEntityType="""&amp;VLOOKUP(Data!C275,Reference!$A$2:$C$3,3,FALSE)&amp;"""&gt;","")</f>
        <v/>
      </c>
      <c r="B275" t="str">
        <f>IF(Data!A275&lt;&gt;"","&lt;enrollments&gt;&lt;enrollment enrollment="""&amp;Data!E275&amp;""" orgUnit="""&amp; VLOOKUP(Data!D275,Reference!$A$6:$B$7,2,FALSE) &amp;""" program=""" &amp; VLOOKUP(Data!C275,Reference!$A$2:$C$3,2,FALSE) &amp; """&gt;&lt;enrollmentDate&gt;"&amp;Data!G275&amp;"&lt;/enrollmentDate&gt;&lt;incidentDate&gt;"&amp;Data!I275&amp;"&lt;/incidentDate&gt;&lt;status&gt;"&amp;Data!J275&amp;"&lt;/status&gt;&lt;events&gt;","")</f>
        <v/>
      </c>
      <c r="C275" t="str">
        <f>IF(Data!A275&lt;&gt;"","",IF(Data!B275&lt;&gt;"","&lt;event dueDate="""&amp;Data!B275&amp;""" event="""&amp;Data!C275&amp; IF(Data!D275="","",""" eventDate="""&amp;Data!D275) &amp;""" orgUnit="""&amp; VLOOKUP(Data!E275,Reference!$A$6:$B$7,2,FALSE) &amp;""" programStage="""&amp;VLOOKUP(Data!F275,Reference!$A$24:$B$31,2,FALSE)&amp;""" status="""&amp;Data!G275&amp;"""&gt;" &amp; IF(Data!H275="","","&lt;completedDate&gt;"&amp;Data!H275&amp;"&lt;/completedDate&gt;") &amp; IF(Data!B276&lt;&gt;"","&lt;/event&gt;",IF(Data!C276="","&lt;/event&gt;","")),""))</f>
        <v/>
      </c>
      <c r="D275" t="str">
        <f ca="1">IF(Data!A275&lt;&gt;"","",IF(Data!B275&lt;&gt;"","",IF(Data!C275&lt;&gt;"",IF(Data!B274&lt;&gt;"","&lt;dataValues&gt;","") &amp; "&lt;dataValue dataElement="""&amp;VLOOKUP(Data!C275,Reference!$A$10:$B$21,2,FALSE)&amp;""" value="""&amp;Data!D275&amp;"""/&gt;" &amp; IF(Data!C276="","&lt;/dataValues&gt;&lt;/event&gt;",IF(Data!B276&lt;&gt;"","&lt;/dataValues&gt;&lt;/event&gt;","")),"")))</f>
        <v>&lt;dataValues&gt;&lt;dataValue dataElement="TrbryjbXE3r" value="0"/&gt;</v>
      </c>
      <c r="E275" t="str">
        <f>IF(Data!C275&lt;&gt;"","",IF(Data!E275&lt;&gt;"","&lt;/events&gt;&lt;/enrollment&gt;&lt;/enrollments&gt;&lt;attributes&gt;&lt;attribute attribute=""xir1M6BCeKy"" displayName=""ANC ID number"" value="""&amp;Data!E275&amp;"""/&gt;",""))</f>
        <v/>
      </c>
      <c r="F275" t="str">
        <f>IF(Data!C275&lt;&gt;"","",IF(Data!F275&lt;&gt;"","&lt;/events&gt;&lt;/enrollment&gt;&lt;/enrollments&gt;&lt;attributes&gt;&lt;attribute attribute=""dcHt9acQAhW"" displayName=""Child health ID number""  value="""&amp;Data!F275&amp;"""/&gt;",""))</f>
        <v/>
      </c>
      <c r="G275" t="str">
        <f>IF(Data!C275&lt;&gt;"","",IF(Data!D275&lt;&gt;"","&lt;attribute attribute=""aR40kIqUVTV"" displayName=""Date of initiation into lifelong ART"" value="""&amp;Data!I275&amp;"""/&gt;&lt;attribute attribute=""Bv3XbmGMmrW"" displayName=""ART patient number""  value="""&amp;Data!D275&amp;"""/&gt;",""))</f>
        <v/>
      </c>
      <c r="H275" t="str">
        <f>IF(Data!H275="END","&lt;/attributes&gt;&lt;/trackedEntityInstance&gt;",IF(Data!B275="",IF(Data!H275&lt;&gt;"","&lt;/attributes&gt;&lt;relationships&gt;&lt;relationship&gt;&lt;relationshipName&gt;Mother to child&lt;/relationshipName&gt;&lt;relationshipType&gt;frS8ibCkbfN&lt;/relationshipType&gt;&lt;relationship&gt;"&amp; Data!H275 &amp; "&lt;/relationship&gt;&lt;from&gt;&lt;trackedEntityInstance trackedEntityInstance=""" &amp; Data!I275 &amp; """/&gt;&lt;/from&gt;&lt;to&gt;&lt;trackedEntityInstance trackedEntityInstance=""" &amp; Data!J275 &amp; """/&gt;&lt;/to&gt;&lt;/relationship&gt;&lt;/relationships&gt;&lt;/trackedEntityInstance&gt;",""),""))</f>
        <v/>
      </c>
    </row>
    <row r="276" spans="1:8" x14ac:dyDescent="0.3">
      <c r="A276" s="9" t="str">
        <f>IF(Data!A276&lt;&gt;"","&lt;trackedEntityInstance orgUnit="""&amp;VLOOKUP(Data!A276,Reference!$A$6:$B$7,2,FALSE)&amp;""" trackedEntityInstance="""&amp;Data!B276&amp;""" trackedEntityType="""&amp;VLOOKUP(Data!C276,Reference!$A$2:$C$3,3,FALSE)&amp;"""&gt;","")</f>
        <v/>
      </c>
      <c r="B276" t="str">
        <f>IF(Data!A276&lt;&gt;"","&lt;enrollments&gt;&lt;enrollment enrollment="""&amp;Data!E276&amp;""" orgUnit="""&amp; VLOOKUP(Data!D276,Reference!$A$6:$B$7,2,FALSE) &amp;""" program=""" &amp; VLOOKUP(Data!C276,Reference!$A$2:$C$3,2,FALSE) &amp; """&gt;&lt;enrollmentDate&gt;"&amp;Data!G276&amp;"&lt;/enrollmentDate&gt;&lt;incidentDate&gt;"&amp;Data!I276&amp;"&lt;/incidentDate&gt;&lt;status&gt;"&amp;Data!J276&amp;"&lt;/status&gt;&lt;events&gt;","")</f>
        <v/>
      </c>
      <c r="C276" t="str">
        <f>IF(Data!A276&lt;&gt;"","",IF(Data!B276&lt;&gt;"","&lt;event dueDate="""&amp;Data!B276&amp;""" event="""&amp;Data!C276&amp; IF(Data!D276="","",""" eventDate="""&amp;Data!D276) &amp;""" orgUnit="""&amp; VLOOKUP(Data!E276,Reference!$A$6:$B$7,2,FALSE) &amp;""" programStage="""&amp;VLOOKUP(Data!F276,Reference!$A$24:$B$31,2,FALSE)&amp;""" status="""&amp;Data!G276&amp;"""&gt;" &amp; IF(Data!H276="","","&lt;completedDate&gt;"&amp;Data!H276&amp;"&lt;/completedDate&gt;") &amp; IF(Data!B277&lt;&gt;"","&lt;/event&gt;",IF(Data!C277="","&lt;/event&gt;","")),""))</f>
        <v/>
      </c>
      <c r="D276" t="str">
        <f ca="1">IF(Data!A276&lt;&gt;"","",IF(Data!B276&lt;&gt;"","",IF(Data!C276&lt;&gt;"",IF(Data!B275&lt;&gt;"","&lt;dataValues&gt;","") &amp; "&lt;dataValue dataElement="""&amp;VLOOKUP(Data!C276,Reference!$A$10:$B$21,2,FALSE)&amp;""" value="""&amp;Data!D276&amp;"""/&gt;" &amp; IF(Data!C277="","&lt;/dataValues&gt;&lt;/event&gt;",IF(Data!B277&lt;&gt;"","&lt;/dataValues&gt;&lt;/event&gt;","")),"")))</f>
        <v>&lt;dataValue dataElement="nUicovae8Vo" value="ANC1"/&gt;&lt;/dataValues&gt;&lt;/event&gt;</v>
      </c>
      <c r="E276" t="str">
        <f>IF(Data!C276&lt;&gt;"","",IF(Data!E276&lt;&gt;"","&lt;/events&gt;&lt;/enrollment&gt;&lt;/enrollments&gt;&lt;attributes&gt;&lt;attribute attribute=""xir1M6BCeKy"" displayName=""ANC ID number"" value="""&amp;Data!E276&amp;"""/&gt;",""))</f>
        <v/>
      </c>
      <c r="F276" t="str">
        <f>IF(Data!C276&lt;&gt;"","",IF(Data!F276&lt;&gt;"","&lt;/events&gt;&lt;/enrollment&gt;&lt;/enrollments&gt;&lt;attributes&gt;&lt;attribute attribute=""dcHt9acQAhW"" displayName=""Child health ID number""  value="""&amp;Data!F276&amp;"""/&gt;",""))</f>
        <v/>
      </c>
      <c r="G276" t="str">
        <f>IF(Data!C276&lt;&gt;"","",IF(Data!D276&lt;&gt;"","&lt;attribute attribute=""aR40kIqUVTV"" displayName=""Date of initiation into lifelong ART"" value="""&amp;Data!I276&amp;"""/&gt;&lt;attribute attribute=""Bv3XbmGMmrW"" displayName=""ART patient number""  value="""&amp;Data!D276&amp;"""/&gt;",""))</f>
        <v/>
      </c>
      <c r="H276" t="str">
        <f>IF(Data!H276="END","&lt;/attributes&gt;&lt;/trackedEntityInstance&gt;",IF(Data!B276="",IF(Data!H276&lt;&gt;"","&lt;/attributes&gt;&lt;relationships&gt;&lt;relationship&gt;&lt;relationshipName&gt;Mother to child&lt;/relationshipName&gt;&lt;relationshipType&gt;frS8ibCkbfN&lt;/relationshipType&gt;&lt;relationship&gt;"&amp; Data!H276 &amp; "&lt;/relationship&gt;&lt;from&gt;&lt;trackedEntityInstance trackedEntityInstance=""" &amp; Data!I276 &amp; """/&gt;&lt;/from&gt;&lt;to&gt;&lt;trackedEntityInstance trackedEntityInstance=""" &amp; Data!J276 &amp; """/&gt;&lt;/to&gt;&lt;/relationship&gt;&lt;/relationships&gt;&lt;/trackedEntityInstance&gt;",""),""))</f>
        <v/>
      </c>
    </row>
    <row r="277" spans="1:8" x14ac:dyDescent="0.3">
      <c r="A277" s="9" t="str">
        <f>IF(Data!A277&lt;&gt;"","&lt;trackedEntityInstance orgUnit="""&amp;VLOOKUP(Data!A277,Reference!$A$6:$B$7,2,FALSE)&amp;""" trackedEntityInstance="""&amp;Data!B277&amp;""" trackedEntityType="""&amp;VLOOKUP(Data!C277,Reference!$A$2:$C$3,3,FALSE)&amp;"""&gt;","")</f>
        <v/>
      </c>
      <c r="B277" t="str">
        <f>IF(Data!A277&lt;&gt;"","&lt;enrollments&gt;&lt;enrollment enrollment="""&amp;Data!E277&amp;""" orgUnit="""&amp; VLOOKUP(Data!D277,Reference!$A$6:$B$7,2,FALSE) &amp;""" program=""" &amp; VLOOKUP(Data!C277,Reference!$A$2:$C$3,2,FALSE) &amp; """&gt;&lt;enrollmentDate&gt;"&amp;Data!G277&amp;"&lt;/enrollmentDate&gt;&lt;incidentDate&gt;"&amp;Data!I277&amp;"&lt;/incidentDate&gt;&lt;status&gt;"&amp;Data!J277&amp;"&lt;/status&gt;&lt;events&gt;","")</f>
        <v/>
      </c>
      <c r="C277" t="str">
        <f ca="1">IF(Data!A277&lt;&gt;"","",IF(Data!B277&lt;&gt;"","&lt;event dueDate="""&amp;Data!B277&amp;""" event="""&amp;Data!C277&amp; IF(Data!D277="","",""" eventDate="""&amp;Data!D277) &amp;""" orgUnit="""&amp; VLOOKUP(Data!E277,Reference!$A$6:$B$7,2,FALSE) &amp;""" programStage="""&amp;VLOOKUP(Data!F277,Reference!$A$24:$B$31,2,FALSE)&amp;""" status="""&amp;Data!G277&amp;"""&gt;" &amp; IF(Data!H277="","","&lt;completedDate&gt;"&amp;Data!H277&amp;"&lt;/completedDate&gt;") &amp; IF(Data!B278&lt;&gt;"","&lt;/event&gt;",IF(Data!C278="","&lt;/event&gt;","")),""))</f>
        <v>&lt;event dueDate="2019-03-26" event="objzI1MDCmH" eventDate="2019-03-26" orgUnit="DiszpKrYNg8" programStage="NVLgFx7afB9" status="COMPLETED"&gt;&lt;completedDate&gt;2019-03-26&lt;/completedDate&gt;</v>
      </c>
      <c r="D277" t="str">
        <f ca="1">IF(Data!A277&lt;&gt;"","",IF(Data!B277&lt;&gt;"","",IF(Data!C277&lt;&gt;"",IF(Data!B276&lt;&gt;"","&lt;dataValues&gt;","") &amp; "&lt;dataValue dataElement="""&amp;VLOOKUP(Data!C277,Reference!$A$10:$B$21,2,FALSE)&amp;""" value="""&amp;Data!D277&amp;"""/&gt;" &amp; IF(Data!C278="","&lt;/dataValues&gt;&lt;/event&gt;",IF(Data!B278&lt;&gt;"","&lt;/dataValues&gt;&lt;/event&gt;","")),"")))</f>
        <v/>
      </c>
      <c r="E277" t="str">
        <f>IF(Data!C277&lt;&gt;"","",IF(Data!E277&lt;&gt;"","&lt;/events&gt;&lt;/enrollment&gt;&lt;/enrollments&gt;&lt;attributes&gt;&lt;attribute attribute=""xir1M6BCeKy"" displayName=""ANC ID number"" value="""&amp;Data!E277&amp;"""/&gt;",""))</f>
        <v/>
      </c>
      <c r="F277" t="str">
        <f>IF(Data!C277&lt;&gt;"","",IF(Data!F277&lt;&gt;"","&lt;/events&gt;&lt;/enrollment&gt;&lt;/enrollments&gt;&lt;attributes&gt;&lt;attribute attribute=""dcHt9acQAhW"" displayName=""Child health ID number""  value="""&amp;Data!F277&amp;"""/&gt;",""))</f>
        <v/>
      </c>
      <c r="G277" t="str">
        <f>IF(Data!C277&lt;&gt;"","",IF(Data!D277&lt;&gt;"","&lt;attribute attribute=""aR40kIqUVTV"" displayName=""Date of initiation into lifelong ART"" value="""&amp;Data!I277&amp;"""/&gt;&lt;attribute attribute=""Bv3XbmGMmrW"" displayName=""ART patient number""  value="""&amp;Data!D277&amp;"""/&gt;",""))</f>
        <v/>
      </c>
      <c r="H277" t="str">
        <f ca="1">IF(Data!H277="END","&lt;/attributes&gt;&lt;/trackedEntityInstance&gt;",IF(Data!B277="",IF(Data!H277&lt;&gt;"","&lt;/attributes&gt;&lt;relationships&gt;&lt;relationship&gt;&lt;relationshipName&gt;Mother to child&lt;/relationshipName&gt;&lt;relationshipType&gt;frS8ibCkbfN&lt;/relationshipType&gt;&lt;relationship&gt;"&amp; Data!H277 &amp; "&lt;/relationship&gt;&lt;from&gt;&lt;trackedEntityInstance trackedEntityInstance=""" &amp; Data!I277 &amp; """/&gt;&lt;/from&gt;&lt;to&gt;&lt;trackedEntityInstance trackedEntityInstance=""" &amp; Data!J277 &amp; """/&gt;&lt;/to&gt;&lt;/relationship&gt;&lt;/relationships&gt;&lt;/trackedEntityInstance&gt;",""),""))</f>
        <v/>
      </c>
    </row>
    <row r="278" spans="1:8" x14ac:dyDescent="0.3">
      <c r="A278" s="9" t="str">
        <f>IF(Data!A278&lt;&gt;"","&lt;trackedEntityInstance orgUnit="""&amp;VLOOKUP(Data!A278,Reference!$A$6:$B$7,2,FALSE)&amp;""" trackedEntityInstance="""&amp;Data!B278&amp;""" trackedEntityType="""&amp;VLOOKUP(Data!C278,Reference!$A$2:$C$3,3,FALSE)&amp;"""&gt;","")</f>
        <v/>
      </c>
      <c r="B278" t="str">
        <f>IF(Data!A278&lt;&gt;"","&lt;enrollments&gt;&lt;enrollment enrollment="""&amp;Data!E278&amp;""" orgUnit="""&amp; VLOOKUP(Data!D278,Reference!$A$6:$B$7,2,FALSE) &amp;""" program=""" &amp; VLOOKUP(Data!C278,Reference!$A$2:$C$3,2,FALSE) &amp; """&gt;&lt;enrollmentDate&gt;"&amp;Data!G278&amp;"&lt;/enrollmentDate&gt;&lt;incidentDate&gt;"&amp;Data!I278&amp;"&lt;/incidentDate&gt;&lt;status&gt;"&amp;Data!J278&amp;"&lt;/status&gt;&lt;events&gt;","")</f>
        <v/>
      </c>
      <c r="C278" t="str">
        <f>IF(Data!A278&lt;&gt;"","",IF(Data!B278&lt;&gt;"","&lt;event dueDate="""&amp;Data!B278&amp;""" event="""&amp;Data!C278&amp; IF(Data!D278="","",""" eventDate="""&amp;Data!D278) &amp;""" orgUnit="""&amp; VLOOKUP(Data!E278,Reference!$A$6:$B$7,2,FALSE) &amp;""" programStage="""&amp;VLOOKUP(Data!F278,Reference!$A$24:$B$31,2,FALSE)&amp;""" status="""&amp;Data!G278&amp;"""&gt;" &amp; IF(Data!H278="","","&lt;completedDate&gt;"&amp;Data!H278&amp;"&lt;/completedDate&gt;") &amp; IF(Data!B279&lt;&gt;"","&lt;/event&gt;",IF(Data!C279="","&lt;/event&gt;","")),""))</f>
        <v/>
      </c>
      <c r="D278" t="str">
        <f ca="1">IF(Data!A278&lt;&gt;"","",IF(Data!B278&lt;&gt;"","",IF(Data!C278&lt;&gt;"",IF(Data!B277&lt;&gt;"","&lt;dataValues&gt;","") &amp; "&lt;dataValue dataElement="""&amp;VLOOKUP(Data!C278,Reference!$A$10:$B$21,2,FALSE)&amp;""" value="""&amp;Data!D278&amp;"""/&gt;" &amp; IF(Data!C279="","&lt;/dataValues&gt;&lt;/event&gt;",IF(Data!B279&lt;&gt;"","&lt;/dataValues&gt;&lt;/event&gt;","")),"")))</f>
        <v>&lt;dataValues&gt;&lt;dataValue dataElement="oyIFOXlCfcB" value="1"/&gt;</v>
      </c>
      <c r="E278" t="str">
        <f>IF(Data!C278&lt;&gt;"","",IF(Data!E278&lt;&gt;"","&lt;/events&gt;&lt;/enrollment&gt;&lt;/enrollments&gt;&lt;attributes&gt;&lt;attribute attribute=""xir1M6BCeKy"" displayName=""ANC ID number"" value="""&amp;Data!E278&amp;"""/&gt;",""))</f>
        <v/>
      </c>
      <c r="F278" t="str">
        <f>IF(Data!C278&lt;&gt;"","",IF(Data!F278&lt;&gt;"","&lt;/events&gt;&lt;/enrollment&gt;&lt;/enrollments&gt;&lt;attributes&gt;&lt;attribute attribute=""dcHt9acQAhW"" displayName=""Child health ID number""  value="""&amp;Data!F278&amp;"""/&gt;",""))</f>
        <v/>
      </c>
      <c r="G278" t="str">
        <f>IF(Data!C278&lt;&gt;"","",IF(Data!D278&lt;&gt;"","&lt;attribute attribute=""aR40kIqUVTV"" displayName=""Date of initiation into lifelong ART"" value="""&amp;Data!I278&amp;"""/&gt;&lt;attribute attribute=""Bv3XbmGMmrW"" displayName=""ART patient number""  value="""&amp;Data!D278&amp;"""/&gt;",""))</f>
        <v/>
      </c>
      <c r="H278" t="str">
        <f>IF(Data!H278="END","&lt;/attributes&gt;&lt;/trackedEntityInstance&gt;",IF(Data!B278="",IF(Data!H278&lt;&gt;"","&lt;/attributes&gt;&lt;relationships&gt;&lt;relationship&gt;&lt;relationshipName&gt;Mother to child&lt;/relationshipName&gt;&lt;relationshipType&gt;frS8ibCkbfN&lt;/relationshipType&gt;&lt;relationship&gt;"&amp; Data!H278 &amp; "&lt;/relationship&gt;&lt;from&gt;&lt;trackedEntityInstance trackedEntityInstance=""" &amp; Data!I278 &amp; """/&gt;&lt;/from&gt;&lt;to&gt;&lt;trackedEntityInstance trackedEntityInstance=""" &amp; Data!J278 &amp; """/&gt;&lt;/to&gt;&lt;/relationship&gt;&lt;/relationships&gt;&lt;/trackedEntityInstance&gt;",""),""))</f>
        <v/>
      </c>
    </row>
    <row r="279" spans="1:8" x14ac:dyDescent="0.3">
      <c r="A279" s="9" t="str">
        <f>IF(Data!A279&lt;&gt;"","&lt;trackedEntityInstance orgUnit="""&amp;VLOOKUP(Data!A279,Reference!$A$6:$B$7,2,FALSE)&amp;""" trackedEntityInstance="""&amp;Data!B279&amp;""" trackedEntityType="""&amp;VLOOKUP(Data!C279,Reference!$A$2:$C$3,3,FALSE)&amp;"""&gt;","")</f>
        <v/>
      </c>
      <c r="B279" t="str">
        <f>IF(Data!A279&lt;&gt;"","&lt;enrollments&gt;&lt;enrollment enrollment="""&amp;Data!E279&amp;""" orgUnit="""&amp; VLOOKUP(Data!D279,Reference!$A$6:$B$7,2,FALSE) &amp;""" program=""" &amp; VLOOKUP(Data!C279,Reference!$A$2:$C$3,2,FALSE) &amp; """&gt;&lt;enrollmentDate&gt;"&amp;Data!G279&amp;"&lt;/enrollmentDate&gt;&lt;incidentDate&gt;"&amp;Data!I279&amp;"&lt;/incidentDate&gt;&lt;status&gt;"&amp;Data!J279&amp;"&lt;/status&gt;&lt;events&gt;","")</f>
        <v/>
      </c>
      <c r="C279" t="str">
        <f>IF(Data!A279&lt;&gt;"","",IF(Data!B279&lt;&gt;"","&lt;event dueDate="""&amp;Data!B279&amp;""" event="""&amp;Data!C279&amp; IF(Data!D279="","",""" eventDate="""&amp;Data!D279) &amp;""" orgUnit="""&amp; VLOOKUP(Data!E279,Reference!$A$6:$B$7,2,FALSE) &amp;""" programStage="""&amp;VLOOKUP(Data!F279,Reference!$A$24:$B$31,2,FALSE)&amp;""" status="""&amp;Data!G279&amp;"""&gt;" &amp; IF(Data!H279="","","&lt;completedDate&gt;"&amp;Data!H279&amp;"&lt;/completedDate&gt;") &amp; IF(Data!B280&lt;&gt;"","&lt;/event&gt;",IF(Data!C280="","&lt;/event&gt;","")),""))</f>
        <v/>
      </c>
      <c r="D279" t="str">
        <f ca="1">IF(Data!A279&lt;&gt;"","",IF(Data!B279&lt;&gt;"","",IF(Data!C279&lt;&gt;"",IF(Data!B278&lt;&gt;"","&lt;dataValues&gt;","") &amp; "&lt;dataValue dataElement="""&amp;VLOOKUP(Data!C279,Reference!$A$10:$B$21,2,FALSE)&amp;""" value="""&amp;Data!D279&amp;"""/&gt;" &amp; IF(Data!C280="","&lt;/dataValues&gt;&lt;/event&gt;",IF(Data!B280&lt;&gt;"","&lt;/dataValues&gt;&lt;/event&gt;","")),"")))</f>
        <v>&lt;dataValue dataElement="nUicovae8Vo" value="ANC1"/&gt;&lt;/dataValues&gt;&lt;/event&gt;</v>
      </c>
      <c r="E279" t="str">
        <f>IF(Data!C279&lt;&gt;"","",IF(Data!E279&lt;&gt;"","&lt;/events&gt;&lt;/enrollment&gt;&lt;/enrollments&gt;&lt;attributes&gt;&lt;attribute attribute=""xir1M6BCeKy"" displayName=""ANC ID number"" value="""&amp;Data!E279&amp;"""/&gt;",""))</f>
        <v/>
      </c>
      <c r="F279" t="str">
        <f>IF(Data!C279&lt;&gt;"","",IF(Data!F279&lt;&gt;"","&lt;/events&gt;&lt;/enrollment&gt;&lt;/enrollments&gt;&lt;attributes&gt;&lt;attribute attribute=""dcHt9acQAhW"" displayName=""Child health ID number""  value="""&amp;Data!F279&amp;"""/&gt;",""))</f>
        <v/>
      </c>
      <c r="G279" t="str">
        <f>IF(Data!C279&lt;&gt;"","",IF(Data!D279&lt;&gt;"","&lt;attribute attribute=""aR40kIqUVTV"" displayName=""Date of initiation into lifelong ART"" value="""&amp;Data!I279&amp;"""/&gt;&lt;attribute attribute=""Bv3XbmGMmrW"" displayName=""ART patient number""  value="""&amp;Data!D279&amp;"""/&gt;",""))</f>
        <v/>
      </c>
      <c r="H279" t="str">
        <f>IF(Data!H279="END","&lt;/attributes&gt;&lt;/trackedEntityInstance&gt;",IF(Data!B279="",IF(Data!H279&lt;&gt;"","&lt;/attributes&gt;&lt;relationships&gt;&lt;relationship&gt;&lt;relationshipName&gt;Mother to child&lt;/relationshipName&gt;&lt;relationshipType&gt;frS8ibCkbfN&lt;/relationshipType&gt;&lt;relationship&gt;"&amp; Data!H279 &amp; "&lt;/relationship&gt;&lt;from&gt;&lt;trackedEntityInstance trackedEntityInstance=""" &amp; Data!I279 &amp; """/&gt;&lt;/from&gt;&lt;to&gt;&lt;trackedEntityInstance trackedEntityInstance=""" &amp; Data!J279 &amp; """/&gt;&lt;/to&gt;&lt;/relationship&gt;&lt;/relationships&gt;&lt;/trackedEntityInstance&gt;",""),""))</f>
        <v/>
      </c>
    </row>
    <row r="280" spans="1:8" x14ac:dyDescent="0.3">
      <c r="A280" s="9" t="str">
        <f>IF(Data!A280&lt;&gt;"","&lt;trackedEntityInstance orgUnit="""&amp;VLOOKUP(Data!A280,Reference!$A$6:$B$7,2,FALSE)&amp;""" trackedEntityInstance="""&amp;Data!B280&amp;""" trackedEntityType="""&amp;VLOOKUP(Data!C280,Reference!$A$2:$C$3,3,FALSE)&amp;"""&gt;","")</f>
        <v/>
      </c>
      <c r="B280" t="str">
        <f>IF(Data!A280&lt;&gt;"","&lt;enrollments&gt;&lt;enrollment enrollment="""&amp;Data!E280&amp;""" orgUnit="""&amp; VLOOKUP(Data!D280,Reference!$A$6:$B$7,2,FALSE) &amp;""" program=""" &amp; VLOOKUP(Data!C280,Reference!$A$2:$C$3,2,FALSE) &amp; """&gt;&lt;enrollmentDate&gt;"&amp;Data!G280&amp;"&lt;/enrollmentDate&gt;&lt;incidentDate&gt;"&amp;Data!I280&amp;"&lt;/incidentDate&gt;&lt;status&gt;"&amp;Data!J280&amp;"&lt;/status&gt;&lt;events&gt;","")</f>
        <v/>
      </c>
      <c r="C280" t="str">
        <f ca="1">IF(Data!A280&lt;&gt;"","",IF(Data!B280&lt;&gt;"","&lt;event dueDate="""&amp;Data!B280&amp;""" event="""&amp;Data!C280&amp; IF(Data!D280="","",""" eventDate="""&amp;Data!D280) &amp;""" orgUnit="""&amp; VLOOKUP(Data!E280,Reference!$A$6:$B$7,2,FALSE) &amp;""" programStage="""&amp;VLOOKUP(Data!F280,Reference!$A$24:$B$31,2,FALSE)&amp;""" status="""&amp;Data!G280&amp;"""&gt;" &amp; IF(Data!H280="","","&lt;completedDate&gt;"&amp;Data!H280&amp;"&lt;/completedDate&gt;") &amp; IF(Data!B281&lt;&gt;"","&lt;/event&gt;",IF(Data!C281="","&lt;/event&gt;","")),""))</f>
        <v>&lt;event dueDate="2019-04-25" event="w4KC0YN0UG9" eventDate="2019-04-25" orgUnit="DiszpKrYNg8" programStage="NVLgFx7afB9" status="COMPLETED"&gt;&lt;completedDate&gt;2019-04-25&lt;/completedDate&gt;</v>
      </c>
      <c r="D280" t="str">
        <f ca="1">IF(Data!A280&lt;&gt;"","",IF(Data!B280&lt;&gt;"","",IF(Data!C280&lt;&gt;"",IF(Data!B279&lt;&gt;"","&lt;dataValues&gt;","") &amp; "&lt;dataValue dataElement="""&amp;VLOOKUP(Data!C280,Reference!$A$10:$B$21,2,FALSE)&amp;""" value="""&amp;Data!D280&amp;"""/&gt;" &amp; IF(Data!C281="","&lt;/dataValues&gt;&lt;/event&gt;",IF(Data!B281&lt;&gt;"","&lt;/dataValues&gt;&lt;/event&gt;","")),"")))</f>
        <v/>
      </c>
      <c r="E280" t="str">
        <f>IF(Data!C280&lt;&gt;"","",IF(Data!E280&lt;&gt;"","&lt;/events&gt;&lt;/enrollment&gt;&lt;/enrollments&gt;&lt;attributes&gt;&lt;attribute attribute=""xir1M6BCeKy"" displayName=""ANC ID number"" value="""&amp;Data!E280&amp;"""/&gt;",""))</f>
        <v/>
      </c>
      <c r="F280" t="str">
        <f>IF(Data!C280&lt;&gt;"","",IF(Data!F280&lt;&gt;"","&lt;/events&gt;&lt;/enrollment&gt;&lt;/enrollments&gt;&lt;attributes&gt;&lt;attribute attribute=""dcHt9acQAhW"" displayName=""Child health ID number""  value="""&amp;Data!F280&amp;"""/&gt;",""))</f>
        <v/>
      </c>
      <c r="G280" t="str">
        <f>IF(Data!C280&lt;&gt;"","",IF(Data!D280&lt;&gt;"","&lt;attribute attribute=""aR40kIqUVTV"" displayName=""Date of initiation into lifelong ART"" value="""&amp;Data!I280&amp;"""/&gt;&lt;attribute attribute=""Bv3XbmGMmrW"" displayName=""ART patient number""  value="""&amp;Data!D280&amp;"""/&gt;",""))</f>
        <v/>
      </c>
      <c r="H280" t="str">
        <f ca="1">IF(Data!H280="END","&lt;/attributes&gt;&lt;/trackedEntityInstance&gt;",IF(Data!B280="",IF(Data!H280&lt;&gt;"","&lt;/attributes&gt;&lt;relationships&gt;&lt;relationship&gt;&lt;relationshipName&gt;Mother to child&lt;/relationshipName&gt;&lt;relationshipType&gt;frS8ibCkbfN&lt;/relationshipType&gt;&lt;relationship&gt;"&amp; Data!H280 &amp; "&lt;/relationship&gt;&lt;from&gt;&lt;trackedEntityInstance trackedEntityInstance=""" &amp; Data!I280 &amp; """/&gt;&lt;/from&gt;&lt;to&gt;&lt;trackedEntityInstance trackedEntityInstance=""" &amp; Data!J280 &amp; """/&gt;&lt;/to&gt;&lt;/relationship&gt;&lt;/relationships&gt;&lt;/trackedEntityInstance&gt;",""),""))</f>
        <v/>
      </c>
    </row>
    <row r="281" spans="1:8" x14ac:dyDescent="0.3">
      <c r="A281" s="9" t="str">
        <f>IF(Data!A281&lt;&gt;"","&lt;trackedEntityInstance orgUnit="""&amp;VLOOKUP(Data!A281,Reference!$A$6:$B$7,2,FALSE)&amp;""" trackedEntityInstance="""&amp;Data!B281&amp;""" trackedEntityType="""&amp;VLOOKUP(Data!C281,Reference!$A$2:$C$3,3,FALSE)&amp;"""&gt;","")</f>
        <v/>
      </c>
      <c r="B281" t="str">
        <f>IF(Data!A281&lt;&gt;"","&lt;enrollments&gt;&lt;enrollment enrollment="""&amp;Data!E281&amp;""" orgUnit="""&amp; VLOOKUP(Data!D281,Reference!$A$6:$B$7,2,FALSE) &amp;""" program=""" &amp; VLOOKUP(Data!C281,Reference!$A$2:$C$3,2,FALSE) &amp; """&gt;&lt;enrollmentDate&gt;"&amp;Data!G281&amp;"&lt;/enrollmentDate&gt;&lt;incidentDate&gt;"&amp;Data!I281&amp;"&lt;/incidentDate&gt;&lt;status&gt;"&amp;Data!J281&amp;"&lt;/status&gt;&lt;events&gt;","")</f>
        <v/>
      </c>
      <c r="C281" t="str">
        <f>IF(Data!A281&lt;&gt;"","",IF(Data!B281&lt;&gt;"","&lt;event dueDate="""&amp;Data!B281&amp;""" event="""&amp;Data!C281&amp; IF(Data!D281="","",""" eventDate="""&amp;Data!D281) &amp;""" orgUnit="""&amp; VLOOKUP(Data!E281,Reference!$A$6:$B$7,2,FALSE) &amp;""" programStage="""&amp;VLOOKUP(Data!F281,Reference!$A$24:$B$31,2,FALSE)&amp;""" status="""&amp;Data!G281&amp;"""&gt;" &amp; IF(Data!H281="","","&lt;completedDate&gt;"&amp;Data!H281&amp;"&lt;/completedDate&gt;") &amp; IF(Data!B282&lt;&gt;"","&lt;/event&gt;",IF(Data!C282="","&lt;/event&gt;","")),""))</f>
        <v/>
      </c>
      <c r="D281" t="str">
        <f ca="1">IF(Data!A281&lt;&gt;"","",IF(Data!B281&lt;&gt;"","",IF(Data!C281&lt;&gt;"",IF(Data!B280&lt;&gt;"","&lt;dataValues&gt;","") &amp; "&lt;dataValue dataElement="""&amp;VLOOKUP(Data!C281,Reference!$A$10:$B$21,2,FALSE)&amp;""" value="""&amp;Data!D281&amp;"""/&gt;" &amp; IF(Data!C282="","&lt;/dataValues&gt;&lt;/event&gt;",IF(Data!B282&lt;&gt;"","&lt;/dataValues&gt;&lt;/event&gt;","")),"")))</f>
        <v>&lt;dataValues&gt;&lt;dataValue dataElement="nUicovae8Vo" value="ANC1"/&gt;&lt;/dataValues&gt;&lt;/event&gt;</v>
      </c>
      <c r="E281" t="str">
        <f>IF(Data!C281&lt;&gt;"","",IF(Data!E281&lt;&gt;"","&lt;/events&gt;&lt;/enrollment&gt;&lt;/enrollments&gt;&lt;attributes&gt;&lt;attribute attribute=""xir1M6BCeKy"" displayName=""ANC ID number"" value="""&amp;Data!E281&amp;"""/&gt;",""))</f>
        <v/>
      </c>
      <c r="F281" t="str">
        <f>IF(Data!C281&lt;&gt;"","",IF(Data!F281&lt;&gt;"","&lt;/events&gt;&lt;/enrollment&gt;&lt;/enrollments&gt;&lt;attributes&gt;&lt;attribute attribute=""dcHt9acQAhW"" displayName=""Child health ID number""  value="""&amp;Data!F281&amp;"""/&gt;",""))</f>
        <v/>
      </c>
      <c r="G281" t="str">
        <f>IF(Data!C281&lt;&gt;"","",IF(Data!D281&lt;&gt;"","&lt;attribute attribute=""aR40kIqUVTV"" displayName=""Date of initiation into lifelong ART"" value="""&amp;Data!I281&amp;"""/&gt;&lt;attribute attribute=""Bv3XbmGMmrW"" displayName=""ART patient number""  value="""&amp;Data!D281&amp;"""/&gt;",""))</f>
        <v/>
      </c>
      <c r="H281" t="str">
        <f>IF(Data!H281="END","&lt;/attributes&gt;&lt;/trackedEntityInstance&gt;",IF(Data!B281="",IF(Data!H281&lt;&gt;"","&lt;/attributes&gt;&lt;relationships&gt;&lt;relationship&gt;&lt;relationshipName&gt;Mother to child&lt;/relationshipName&gt;&lt;relationshipType&gt;frS8ibCkbfN&lt;/relationshipType&gt;&lt;relationship&gt;"&amp; Data!H281 &amp; "&lt;/relationship&gt;&lt;from&gt;&lt;trackedEntityInstance trackedEntityInstance=""" &amp; Data!I281 &amp; """/&gt;&lt;/from&gt;&lt;to&gt;&lt;trackedEntityInstance trackedEntityInstance=""" &amp; Data!J281 &amp; """/&gt;&lt;/to&gt;&lt;/relationship&gt;&lt;/relationships&gt;&lt;/trackedEntityInstance&gt;",""),""))</f>
        <v/>
      </c>
    </row>
    <row r="282" spans="1:8" x14ac:dyDescent="0.3">
      <c r="A282" s="9" t="str">
        <f>IF(Data!A282&lt;&gt;"","&lt;trackedEntityInstance orgUnit="""&amp;VLOOKUP(Data!A282,Reference!$A$6:$B$7,2,FALSE)&amp;""" trackedEntityInstance="""&amp;Data!B282&amp;""" trackedEntityType="""&amp;VLOOKUP(Data!C282,Reference!$A$2:$C$3,3,FALSE)&amp;"""&gt;","")</f>
        <v/>
      </c>
      <c r="B282" t="str">
        <f>IF(Data!A282&lt;&gt;"","&lt;enrollments&gt;&lt;enrollment enrollment="""&amp;Data!E282&amp;""" orgUnit="""&amp; VLOOKUP(Data!D282,Reference!$A$6:$B$7,2,FALSE) &amp;""" program=""" &amp; VLOOKUP(Data!C282,Reference!$A$2:$C$3,2,FALSE) &amp; """&gt;&lt;enrollmentDate&gt;"&amp;Data!G282&amp;"&lt;/enrollmentDate&gt;&lt;incidentDate&gt;"&amp;Data!I282&amp;"&lt;/incidentDate&gt;&lt;status&gt;"&amp;Data!J282&amp;"&lt;/status&gt;&lt;events&gt;","")</f>
        <v/>
      </c>
      <c r="C282" t="str">
        <f ca="1">IF(Data!A282&lt;&gt;"","",IF(Data!B282&lt;&gt;"","&lt;event dueDate="""&amp;Data!B282&amp;""" event="""&amp;Data!C282&amp; IF(Data!D282="","",""" eventDate="""&amp;Data!D282) &amp;""" orgUnit="""&amp; VLOOKUP(Data!E282,Reference!$A$6:$B$7,2,FALSE) &amp;""" programStage="""&amp;VLOOKUP(Data!F282,Reference!$A$24:$B$31,2,FALSE)&amp;""" status="""&amp;Data!G282&amp;"""&gt;" &amp; IF(Data!H282="","","&lt;completedDate&gt;"&amp;Data!H282&amp;"&lt;/completedDate&gt;") &amp; IF(Data!B283&lt;&gt;"","&lt;/event&gt;",IF(Data!C283="","&lt;/event&gt;","")),""))</f>
        <v>&lt;event dueDate="2019-05-25" event="uxbZu26WyAg" eventDate="2019-06-08" orgUnit="DiszpKrYNg8" programStage="NVLgFx7afB9" status="COMPLETED"&gt;&lt;completedDate&gt;2019-06-08&lt;/completedDate&gt;</v>
      </c>
      <c r="D282" t="str">
        <f ca="1">IF(Data!A282&lt;&gt;"","",IF(Data!B282&lt;&gt;"","",IF(Data!C282&lt;&gt;"",IF(Data!B281&lt;&gt;"","&lt;dataValues&gt;","") &amp; "&lt;dataValue dataElement="""&amp;VLOOKUP(Data!C282,Reference!$A$10:$B$21,2,FALSE)&amp;""" value="""&amp;Data!D282&amp;"""/&gt;" &amp; IF(Data!C283="","&lt;/dataValues&gt;&lt;/event&gt;",IF(Data!B283&lt;&gt;"","&lt;/dataValues&gt;&lt;/event&gt;","")),"")))</f>
        <v/>
      </c>
      <c r="E282" t="str">
        <f>IF(Data!C282&lt;&gt;"","",IF(Data!E282&lt;&gt;"","&lt;/events&gt;&lt;/enrollment&gt;&lt;/enrollments&gt;&lt;attributes&gt;&lt;attribute attribute=""xir1M6BCeKy"" displayName=""ANC ID number"" value="""&amp;Data!E282&amp;"""/&gt;",""))</f>
        <v/>
      </c>
      <c r="F282" t="str">
        <f>IF(Data!C282&lt;&gt;"","",IF(Data!F282&lt;&gt;"","&lt;/events&gt;&lt;/enrollment&gt;&lt;/enrollments&gt;&lt;attributes&gt;&lt;attribute attribute=""dcHt9acQAhW"" displayName=""Child health ID number""  value="""&amp;Data!F282&amp;"""/&gt;",""))</f>
        <v/>
      </c>
      <c r="G282" t="str">
        <f>IF(Data!C282&lt;&gt;"","",IF(Data!D282&lt;&gt;"","&lt;attribute attribute=""aR40kIqUVTV"" displayName=""Date of initiation into lifelong ART"" value="""&amp;Data!I282&amp;"""/&gt;&lt;attribute attribute=""Bv3XbmGMmrW"" displayName=""ART patient number""  value="""&amp;Data!D282&amp;"""/&gt;",""))</f>
        <v/>
      </c>
      <c r="H282" t="str">
        <f ca="1">IF(Data!H282="END","&lt;/attributes&gt;&lt;/trackedEntityInstance&gt;",IF(Data!B282="",IF(Data!H282&lt;&gt;"","&lt;/attributes&gt;&lt;relationships&gt;&lt;relationship&gt;&lt;relationshipName&gt;Mother to child&lt;/relationshipName&gt;&lt;relationshipType&gt;frS8ibCkbfN&lt;/relationshipType&gt;&lt;relationship&gt;"&amp; Data!H282 &amp; "&lt;/relationship&gt;&lt;from&gt;&lt;trackedEntityInstance trackedEntityInstance=""" &amp; Data!I282 &amp; """/&gt;&lt;/from&gt;&lt;to&gt;&lt;trackedEntityInstance trackedEntityInstance=""" &amp; Data!J282 &amp; """/&gt;&lt;/to&gt;&lt;/relationship&gt;&lt;/relationships&gt;&lt;/trackedEntityInstance&gt;",""),""))</f>
        <v/>
      </c>
    </row>
    <row r="283" spans="1:8" x14ac:dyDescent="0.3">
      <c r="A283" s="9" t="str">
        <f>IF(Data!A283&lt;&gt;"","&lt;trackedEntityInstance orgUnit="""&amp;VLOOKUP(Data!A283,Reference!$A$6:$B$7,2,FALSE)&amp;""" trackedEntityInstance="""&amp;Data!B283&amp;""" trackedEntityType="""&amp;VLOOKUP(Data!C283,Reference!$A$2:$C$3,3,FALSE)&amp;"""&gt;","")</f>
        <v/>
      </c>
      <c r="B283" t="str">
        <f>IF(Data!A283&lt;&gt;"","&lt;enrollments&gt;&lt;enrollment enrollment="""&amp;Data!E283&amp;""" orgUnit="""&amp; VLOOKUP(Data!D283,Reference!$A$6:$B$7,2,FALSE) &amp;""" program=""" &amp; VLOOKUP(Data!C283,Reference!$A$2:$C$3,2,FALSE) &amp; """&gt;&lt;enrollmentDate&gt;"&amp;Data!G283&amp;"&lt;/enrollmentDate&gt;&lt;incidentDate&gt;"&amp;Data!I283&amp;"&lt;/incidentDate&gt;&lt;status&gt;"&amp;Data!J283&amp;"&lt;/status&gt;&lt;events&gt;","")</f>
        <v/>
      </c>
      <c r="C283" t="str">
        <f>IF(Data!A283&lt;&gt;"","",IF(Data!B283&lt;&gt;"","&lt;event dueDate="""&amp;Data!B283&amp;""" event="""&amp;Data!C283&amp; IF(Data!D283="","",""" eventDate="""&amp;Data!D283) &amp;""" orgUnit="""&amp; VLOOKUP(Data!E283,Reference!$A$6:$B$7,2,FALSE) &amp;""" programStage="""&amp;VLOOKUP(Data!F283,Reference!$A$24:$B$31,2,FALSE)&amp;""" status="""&amp;Data!G283&amp;"""&gt;" &amp; IF(Data!H283="","","&lt;completedDate&gt;"&amp;Data!H283&amp;"&lt;/completedDate&gt;") &amp; IF(Data!B284&lt;&gt;"","&lt;/event&gt;",IF(Data!C284="","&lt;/event&gt;","")),""))</f>
        <v/>
      </c>
      <c r="D283" t="str">
        <f ca="1">IF(Data!A283&lt;&gt;"","",IF(Data!B283&lt;&gt;"","",IF(Data!C283&lt;&gt;"",IF(Data!B282&lt;&gt;"","&lt;dataValues&gt;","") &amp; "&lt;dataValue dataElement="""&amp;VLOOKUP(Data!C283,Reference!$A$10:$B$21,2,FALSE)&amp;""" value="""&amp;Data!D283&amp;"""/&gt;" &amp; IF(Data!C284="","&lt;/dataValues&gt;&lt;/event&gt;",IF(Data!B284&lt;&gt;"","&lt;/dataValues&gt;&lt;/event&gt;","")),"")))</f>
        <v>&lt;dataValues&gt;&lt;dataValue dataElement="nUicovae8Vo" value="ANC2"/&gt;&lt;/dataValues&gt;&lt;/event&gt;</v>
      </c>
      <c r="E283" t="str">
        <f>IF(Data!C283&lt;&gt;"","",IF(Data!E283&lt;&gt;"","&lt;/events&gt;&lt;/enrollment&gt;&lt;/enrollments&gt;&lt;attributes&gt;&lt;attribute attribute=""xir1M6BCeKy"" displayName=""ANC ID number"" value="""&amp;Data!E283&amp;"""/&gt;",""))</f>
        <v/>
      </c>
      <c r="F283" t="str">
        <f>IF(Data!C283&lt;&gt;"","",IF(Data!F283&lt;&gt;"","&lt;/events&gt;&lt;/enrollment&gt;&lt;/enrollments&gt;&lt;attributes&gt;&lt;attribute attribute=""dcHt9acQAhW"" displayName=""Child health ID number""  value="""&amp;Data!F283&amp;"""/&gt;",""))</f>
        <v/>
      </c>
      <c r="G283" t="str">
        <f>IF(Data!C283&lt;&gt;"","",IF(Data!D283&lt;&gt;"","&lt;attribute attribute=""aR40kIqUVTV"" displayName=""Date of initiation into lifelong ART"" value="""&amp;Data!I283&amp;"""/&gt;&lt;attribute attribute=""Bv3XbmGMmrW"" displayName=""ART patient number""  value="""&amp;Data!D283&amp;"""/&gt;",""))</f>
        <v/>
      </c>
      <c r="H283" t="str">
        <f>IF(Data!H283="END","&lt;/attributes&gt;&lt;/trackedEntityInstance&gt;",IF(Data!B283="",IF(Data!H283&lt;&gt;"","&lt;/attributes&gt;&lt;relationships&gt;&lt;relationship&gt;&lt;relationshipName&gt;Mother to child&lt;/relationshipName&gt;&lt;relationshipType&gt;frS8ibCkbfN&lt;/relationshipType&gt;&lt;relationship&gt;"&amp; Data!H283 &amp; "&lt;/relationship&gt;&lt;from&gt;&lt;trackedEntityInstance trackedEntityInstance=""" &amp; Data!I283 &amp; """/&gt;&lt;/from&gt;&lt;to&gt;&lt;trackedEntityInstance trackedEntityInstance=""" &amp; Data!J283 &amp; """/&gt;&lt;/to&gt;&lt;/relationship&gt;&lt;/relationships&gt;&lt;/trackedEntityInstance&gt;",""),""))</f>
        <v/>
      </c>
    </row>
    <row r="284" spans="1:8" x14ac:dyDescent="0.3">
      <c r="A284" s="9" t="str">
        <f>IF(Data!A284&lt;&gt;"","&lt;trackedEntityInstance orgUnit="""&amp;VLOOKUP(Data!A284,Reference!$A$6:$B$7,2,FALSE)&amp;""" trackedEntityInstance="""&amp;Data!B284&amp;""" trackedEntityType="""&amp;VLOOKUP(Data!C284,Reference!$A$2:$C$3,3,FALSE)&amp;"""&gt;","")</f>
        <v/>
      </c>
      <c r="B284" t="str">
        <f>IF(Data!A284&lt;&gt;"","&lt;enrollments&gt;&lt;enrollment enrollment="""&amp;Data!E284&amp;""" orgUnit="""&amp; VLOOKUP(Data!D284,Reference!$A$6:$B$7,2,FALSE) &amp;""" program=""" &amp; VLOOKUP(Data!C284,Reference!$A$2:$C$3,2,FALSE) &amp; """&gt;&lt;enrollmentDate&gt;"&amp;Data!G284&amp;"&lt;/enrollmentDate&gt;&lt;incidentDate&gt;"&amp;Data!I284&amp;"&lt;/incidentDate&gt;&lt;status&gt;"&amp;Data!J284&amp;"&lt;/status&gt;&lt;events&gt;","")</f>
        <v/>
      </c>
      <c r="C284" t="str">
        <f ca="1">IF(Data!A284&lt;&gt;"","",IF(Data!B284&lt;&gt;"","&lt;event dueDate="""&amp;Data!B284&amp;""" event="""&amp;Data!C284&amp; IF(Data!D284="","",""" eventDate="""&amp;Data!D284) &amp;""" orgUnit="""&amp; VLOOKUP(Data!E284,Reference!$A$6:$B$7,2,FALSE) &amp;""" programStage="""&amp;VLOOKUP(Data!F284,Reference!$A$24:$B$31,2,FALSE)&amp;""" status="""&amp;Data!G284&amp;"""&gt;" &amp; IF(Data!H284="","","&lt;completedDate&gt;"&amp;Data!H284&amp;"&lt;/completedDate&gt;") &amp; IF(Data!B285&lt;&gt;"","&lt;/event&gt;",IF(Data!C285="","&lt;/event&gt;","")),""))</f>
        <v>&lt;event dueDate="2019-07-08" event="rdXjB8oT3cr" eventDate="2019-07-30" orgUnit="DiszpKrYNg8" programStage="NVLgFx7afB9" status="COMPLETED"&gt;&lt;completedDate&gt;2019-07-30&lt;/completedDate&gt;</v>
      </c>
      <c r="D284" t="str">
        <f ca="1">IF(Data!A284&lt;&gt;"","",IF(Data!B284&lt;&gt;"","",IF(Data!C284&lt;&gt;"",IF(Data!B283&lt;&gt;"","&lt;dataValues&gt;","") &amp; "&lt;dataValue dataElement="""&amp;VLOOKUP(Data!C284,Reference!$A$10:$B$21,2,FALSE)&amp;""" value="""&amp;Data!D284&amp;"""/&gt;" &amp; IF(Data!C285="","&lt;/dataValues&gt;&lt;/event&gt;",IF(Data!B285&lt;&gt;"","&lt;/dataValues&gt;&lt;/event&gt;","")),"")))</f>
        <v/>
      </c>
      <c r="E284" t="str">
        <f>IF(Data!C284&lt;&gt;"","",IF(Data!E284&lt;&gt;"","&lt;/events&gt;&lt;/enrollment&gt;&lt;/enrollments&gt;&lt;attributes&gt;&lt;attribute attribute=""xir1M6BCeKy"" displayName=""ANC ID number"" value="""&amp;Data!E284&amp;"""/&gt;",""))</f>
        <v/>
      </c>
      <c r="F284" t="str">
        <f>IF(Data!C284&lt;&gt;"","",IF(Data!F284&lt;&gt;"","&lt;/events&gt;&lt;/enrollment&gt;&lt;/enrollments&gt;&lt;attributes&gt;&lt;attribute attribute=""dcHt9acQAhW"" displayName=""Child health ID number""  value="""&amp;Data!F284&amp;"""/&gt;",""))</f>
        <v/>
      </c>
      <c r="G284" t="str">
        <f>IF(Data!C284&lt;&gt;"","",IF(Data!D284&lt;&gt;"","&lt;attribute attribute=""aR40kIqUVTV"" displayName=""Date of initiation into lifelong ART"" value="""&amp;Data!I284&amp;"""/&gt;&lt;attribute attribute=""Bv3XbmGMmrW"" displayName=""ART patient number""  value="""&amp;Data!D284&amp;"""/&gt;",""))</f>
        <v/>
      </c>
      <c r="H284" t="str">
        <f ca="1">IF(Data!H284="END","&lt;/attributes&gt;&lt;/trackedEntityInstance&gt;",IF(Data!B284="",IF(Data!H284&lt;&gt;"","&lt;/attributes&gt;&lt;relationships&gt;&lt;relationship&gt;&lt;relationshipName&gt;Mother to child&lt;/relationshipName&gt;&lt;relationshipType&gt;frS8ibCkbfN&lt;/relationshipType&gt;&lt;relationship&gt;"&amp; Data!H284 &amp; "&lt;/relationship&gt;&lt;from&gt;&lt;trackedEntityInstance trackedEntityInstance=""" &amp; Data!I284 &amp; """/&gt;&lt;/from&gt;&lt;to&gt;&lt;trackedEntityInstance trackedEntityInstance=""" &amp; Data!J284 &amp; """/&gt;&lt;/to&gt;&lt;/relationship&gt;&lt;/relationships&gt;&lt;/trackedEntityInstance&gt;",""),""))</f>
        <v/>
      </c>
    </row>
    <row r="285" spans="1:8" x14ac:dyDescent="0.3">
      <c r="A285" s="9" t="str">
        <f>IF(Data!A285&lt;&gt;"","&lt;trackedEntityInstance orgUnit="""&amp;VLOOKUP(Data!A285,Reference!$A$6:$B$7,2,FALSE)&amp;""" trackedEntityInstance="""&amp;Data!B285&amp;""" trackedEntityType="""&amp;VLOOKUP(Data!C285,Reference!$A$2:$C$3,3,FALSE)&amp;"""&gt;","")</f>
        <v/>
      </c>
      <c r="B285" t="str">
        <f>IF(Data!A285&lt;&gt;"","&lt;enrollments&gt;&lt;enrollment enrollment="""&amp;Data!E285&amp;""" orgUnit="""&amp; VLOOKUP(Data!D285,Reference!$A$6:$B$7,2,FALSE) &amp;""" program=""" &amp; VLOOKUP(Data!C285,Reference!$A$2:$C$3,2,FALSE) &amp; """&gt;&lt;enrollmentDate&gt;"&amp;Data!G285&amp;"&lt;/enrollmentDate&gt;&lt;incidentDate&gt;"&amp;Data!I285&amp;"&lt;/incidentDate&gt;&lt;status&gt;"&amp;Data!J285&amp;"&lt;/status&gt;&lt;events&gt;","")</f>
        <v/>
      </c>
      <c r="C285" t="str">
        <f>IF(Data!A285&lt;&gt;"","",IF(Data!B285&lt;&gt;"","&lt;event dueDate="""&amp;Data!B285&amp;""" event="""&amp;Data!C285&amp; IF(Data!D285="","",""" eventDate="""&amp;Data!D285) &amp;""" orgUnit="""&amp; VLOOKUP(Data!E285,Reference!$A$6:$B$7,2,FALSE) &amp;""" programStage="""&amp;VLOOKUP(Data!F285,Reference!$A$24:$B$31,2,FALSE)&amp;""" status="""&amp;Data!G285&amp;"""&gt;" &amp; IF(Data!H285="","","&lt;completedDate&gt;"&amp;Data!H285&amp;"&lt;/completedDate&gt;") &amp; IF(Data!B286&lt;&gt;"","&lt;/event&gt;",IF(Data!C286="","&lt;/event&gt;","")),""))</f>
        <v/>
      </c>
      <c r="D285" t="str">
        <f ca="1">IF(Data!A285&lt;&gt;"","",IF(Data!B285&lt;&gt;"","",IF(Data!C285&lt;&gt;"",IF(Data!B284&lt;&gt;"","&lt;dataValues&gt;","") &amp; "&lt;dataValue dataElement="""&amp;VLOOKUP(Data!C285,Reference!$A$10:$B$21,2,FALSE)&amp;""" value="""&amp;Data!D285&amp;"""/&gt;" &amp; IF(Data!C286="","&lt;/dataValues&gt;&lt;/event&gt;",IF(Data!B286&lt;&gt;"","&lt;/dataValues&gt;&lt;/event&gt;","")),"")))</f>
        <v>&lt;dataValues&gt;&lt;dataValue dataElement="nUicovae8Vo" value="ANC2"/&gt;&lt;/dataValues&gt;&lt;/event&gt;</v>
      </c>
      <c r="E285" t="str">
        <f>IF(Data!C285&lt;&gt;"","",IF(Data!E285&lt;&gt;"","&lt;/events&gt;&lt;/enrollment&gt;&lt;/enrollments&gt;&lt;attributes&gt;&lt;attribute attribute=""xir1M6BCeKy"" displayName=""ANC ID number"" value="""&amp;Data!E285&amp;"""/&gt;",""))</f>
        <v/>
      </c>
      <c r="F285" t="str">
        <f>IF(Data!C285&lt;&gt;"","",IF(Data!F285&lt;&gt;"","&lt;/events&gt;&lt;/enrollment&gt;&lt;/enrollments&gt;&lt;attributes&gt;&lt;attribute attribute=""dcHt9acQAhW"" displayName=""Child health ID number""  value="""&amp;Data!F285&amp;"""/&gt;",""))</f>
        <v/>
      </c>
      <c r="G285" t="str">
        <f>IF(Data!C285&lt;&gt;"","",IF(Data!D285&lt;&gt;"","&lt;attribute attribute=""aR40kIqUVTV"" displayName=""Date of initiation into lifelong ART"" value="""&amp;Data!I285&amp;"""/&gt;&lt;attribute attribute=""Bv3XbmGMmrW"" displayName=""ART patient number""  value="""&amp;Data!D285&amp;"""/&gt;",""))</f>
        <v/>
      </c>
      <c r="H285" t="str">
        <f>IF(Data!H285="END","&lt;/attributes&gt;&lt;/trackedEntityInstance&gt;",IF(Data!B285="",IF(Data!H285&lt;&gt;"","&lt;/attributes&gt;&lt;relationships&gt;&lt;relationship&gt;&lt;relationshipName&gt;Mother to child&lt;/relationshipName&gt;&lt;relationshipType&gt;frS8ibCkbfN&lt;/relationshipType&gt;&lt;relationship&gt;"&amp; Data!H285 &amp; "&lt;/relationship&gt;&lt;from&gt;&lt;trackedEntityInstance trackedEntityInstance=""" &amp; Data!I285 &amp; """/&gt;&lt;/from&gt;&lt;to&gt;&lt;trackedEntityInstance trackedEntityInstance=""" &amp; Data!J285 &amp; """/&gt;&lt;/to&gt;&lt;/relationship&gt;&lt;/relationships&gt;&lt;/trackedEntityInstance&gt;",""),""))</f>
        <v/>
      </c>
    </row>
    <row r="286" spans="1:8" x14ac:dyDescent="0.3">
      <c r="A286" s="9" t="str">
        <f>IF(Data!A286&lt;&gt;"","&lt;trackedEntityInstance orgUnit="""&amp;VLOOKUP(Data!A286,Reference!$A$6:$B$7,2,FALSE)&amp;""" trackedEntityInstance="""&amp;Data!B286&amp;""" trackedEntityType="""&amp;VLOOKUP(Data!C286,Reference!$A$2:$C$3,3,FALSE)&amp;"""&gt;","")</f>
        <v/>
      </c>
      <c r="B286" t="str">
        <f>IF(Data!A286&lt;&gt;"","&lt;enrollments&gt;&lt;enrollment enrollment="""&amp;Data!E286&amp;""" orgUnit="""&amp; VLOOKUP(Data!D286,Reference!$A$6:$B$7,2,FALSE) &amp;""" program=""" &amp; VLOOKUP(Data!C286,Reference!$A$2:$C$3,2,FALSE) &amp; """&gt;&lt;enrollmentDate&gt;"&amp;Data!G286&amp;"&lt;/enrollmentDate&gt;&lt;incidentDate&gt;"&amp;Data!I286&amp;"&lt;/incidentDate&gt;&lt;status&gt;"&amp;Data!J286&amp;"&lt;/status&gt;&lt;events&gt;","")</f>
        <v/>
      </c>
      <c r="C286" t="str">
        <f ca="1">IF(Data!A286&lt;&gt;"","",IF(Data!B286&lt;&gt;"","&lt;event dueDate="""&amp;Data!B286&amp;""" event="""&amp;Data!C286&amp; IF(Data!D286="","",""" eventDate="""&amp;Data!D286) &amp;""" orgUnit="""&amp; VLOOKUP(Data!E286,Reference!$A$6:$B$7,2,FALSE) &amp;""" programStage="""&amp;VLOOKUP(Data!F286,Reference!$A$24:$B$31,2,FALSE)&amp;""" status="""&amp;Data!G286&amp;"""&gt;" &amp; IF(Data!H286="","","&lt;completedDate&gt;"&amp;Data!H286&amp;"&lt;/completedDate&gt;") &amp; IF(Data!B287&lt;&gt;"","&lt;/event&gt;",IF(Data!C287="","&lt;/event&gt;","")),""))</f>
        <v>&lt;event dueDate="2019-09-27" event="kteKfsn28sT" eventDate="2019-08-13" orgUnit="DiszpKrYNg8" programStage="NVLgFx7afB9" status="COMPLETED"&gt;&lt;completedDate&gt;2019-08-13&lt;/completedDate&gt;</v>
      </c>
      <c r="D286" t="str">
        <f ca="1">IF(Data!A286&lt;&gt;"","",IF(Data!B286&lt;&gt;"","",IF(Data!C286&lt;&gt;"",IF(Data!B285&lt;&gt;"","&lt;dataValues&gt;","") &amp; "&lt;dataValue dataElement="""&amp;VLOOKUP(Data!C286,Reference!$A$10:$B$21,2,FALSE)&amp;""" value="""&amp;Data!D286&amp;"""/&gt;" &amp; IF(Data!C287="","&lt;/dataValues&gt;&lt;/event&gt;",IF(Data!B287&lt;&gt;"","&lt;/dataValues&gt;&lt;/event&gt;","")),"")))</f>
        <v/>
      </c>
      <c r="E286" t="str">
        <f>IF(Data!C286&lt;&gt;"","",IF(Data!E286&lt;&gt;"","&lt;/events&gt;&lt;/enrollment&gt;&lt;/enrollments&gt;&lt;attributes&gt;&lt;attribute attribute=""xir1M6BCeKy"" displayName=""ANC ID number"" value="""&amp;Data!E286&amp;"""/&gt;",""))</f>
        <v/>
      </c>
      <c r="F286" t="str">
        <f>IF(Data!C286&lt;&gt;"","",IF(Data!F286&lt;&gt;"","&lt;/events&gt;&lt;/enrollment&gt;&lt;/enrollments&gt;&lt;attributes&gt;&lt;attribute attribute=""dcHt9acQAhW"" displayName=""Child health ID number""  value="""&amp;Data!F286&amp;"""/&gt;",""))</f>
        <v/>
      </c>
      <c r="G286" t="str">
        <f>IF(Data!C286&lt;&gt;"","",IF(Data!D286&lt;&gt;"","&lt;attribute attribute=""aR40kIqUVTV"" displayName=""Date of initiation into lifelong ART"" value="""&amp;Data!I286&amp;"""/&gt;&lt;attribute attribute=""Bv3XbmGMmrW"" displayName=""ART patient number""  value="""&amp;Data!D286&amp;"""/&gt;",""))</f>
        <v/>
      </c>
      <c r="H286" t="str">
        <f ca="1">IF(Data!H286="END","&lt;/attributes&gt;&lt;/trackedEntityInstance&gt;",IF(Data!B286="",IF(Data!H286&lt;&gt;"","&lt;/attributes&gt;&lt;relationships&gt;&lt;relationship&gt;&lt;relationshipName&gt;Mother to child&lt;/relationshipName&gt;&lt;relationshipType&gt;frS8ibCkbfN&lt;/relationshipType&gt;&lt;relationship&gt;"&amp; Data!H286 &amp; "&lt;/relationship&gt;&lt;from&gt;&lt;trackedEntityInstance trackedEntityInstance=""" &amp; Data!I286 &amp; """/&gt;&lt;/from&gt;&lt;to&gt;&lt;trackedEntityInstance trackedEntityInstance=""" &amp; Data!J286 &amp; """/&gt;&lt;/to&gt;&lt;/relationship&gt;&lt;/relationships&gt;&lt;/trackedEntityInstance&gt;",""),""))</f>
        <v/>
      </c>
    </row>
    <row r="287" spans="1:8" x14ac:dyDescent="0.3">
      <c r="A287" s="9" t="str">
        <f>IF(Data!A287&lt;&gt;"","&lt;trackedEntityInstance orgUnit="""&amp;VLOOKUP(Data!A287,Reference!$A$6:$B$7,2,FALSE)&amp;""" trackedEntityInstance="""&amp;Data!B287&amp;""" trackedEntityType="""&amp;VLOOKUP(Data!C287,Reference!$A$2:$C$3,3,FALSE)&amp;"""&gt;","")</f>
        <v/>
      </c>
      <c r="B287" t="str">
        <f>IF(Data!A287&lt;&gt;"","&lt;enrollments&gt;&lt;enrollment enrollment="""&amp;Data!E287&amp;""" orgUnit="""&amp; VLOOKUP(Data!D287,Reference!$A$6:$B$7,2,FALSE) &amp;""" program=""" &amp; VLOOKUP(Data!C287,Reference!$A$2:$C$3,2,FALSE) &amp; """&gt;&lt;enrollmentDate&gt;"&amp;Data!G287&amp;"&lt;/enrollmentDate&gt;&lt;incidentDate&gt;"&amp;Data!I287&amp;"&lt;/incidentDate&gt;&lt;status&gt;"&amp;Data!J287&amp;"&lt;/status&gt;&lt;events&gt;","")</f>
        <v/>
      </c>
      <c r="C287" t="str">
        <f>IF(Data!A287&lt;&gt;"","",IF(Data!B287&lt;&gt;"","&lt;event dueDate="""&amp;Data!B287&amp;""" event="""&amp;Data!C287&amp; IF(Data!D287="","",""" eventDate="""&amp;Data!D287) &amp;""" orgUnit="""&amp; VLOOKUP(Data!E287,Reference!$A$6:$B$7,2,FALSE) &amp;""" programStage="""&amp;VLOOKUP(Data!F287,Reference!$A$24:$B$31,2,FALSE)&amp;""" status="""&amp;Data!G287&amp;"""&gt;" &amp; IF(Data!H287="","","&lt;completedDate&gt;"&amp;Data!H287&amp;"&lt;/completedDate&gt;") &amp; IF(Data!B288&lt;&gt;"","&lt;/event&gt;",IF(Data!C288="","&lt;/event&gt;","")),""))</f>
        <v/>
      </c>
      <c r="D287" t="str">
        <f ca="1">IF(Data!A287&lt;&gt;"","",IF(Data!B287&lt;&gt;"","",IF(Data!C287&lt;&gt;"",IF(Data!B286&lt;&gt;"","&lt;dataValues&gt;","") &amp; "&lt;dataValue dataElement="""&amp;VLOOKUP(Data!C287,Reference!$A$10:$B$21,2,FALSE)&amp;""" value="""&amp;Data!D287&amp;"""/&gt;" &amp; IF(Data!C288="","&lt;/dataValues&gt;&lt;/event&gt;",IF(Data!B288&lt;&gt;"","&lt;/dataValues&gt;&lt;/event&gt;","")),"")))</f>
        <v>&lt;dataValues&gt;&lt;dataValue dataElement="nUicovae8Vo" value="ANC3"/&gt;&lt;/dataValues&gt;&lt;/event&gt;</v>
      </c>
      <c r="E287" t="str">
        <f>IF(Data!C287&lt;&gt;"","",IF(Data!E287&lt;&gt;"","&lt;/events&gt;&lt;/enrollment&gt;&lt;/enrollments&gt;&lt;attributes&gt;&lt;attribute attribute=""xir1M6BCeKy"" displayName=""ANC ID number"" value="""&amp;Data!E287&amp;"""/&gt;",""))</f>
        <v/>
      </c>
      <c r="F287" t="str">
        <f>IF(Data!C287&lt;&gt;"","",IF(Data!F287&lt;&gt;"","&lt;/events&gt;&lt;/enrollment&gt;&lt;/enrollments&gt;&lt;attributes&gt;&lt;attribute attribute=""dcHt9acQAhW"" displayName=""Child health ID number""  value="""&amp;Data!F287&amp;"""/&gt;",""))</f>
        <v/>
      </c>
      <c r="G287" t="str">
        <f>IF(Data!C287&lt;&gt;"","",IF(Data!D287&lt;&gt;"","&lt;attribute attribute=""aR40kIqUVTV"" displayName=""Date of initiation into lifelong ART"" value="""&amp;Data!I287&amp;"""/&gt;&lt;attribute attribute=""Bv3XbmGMmrW"" displayName=""ART patient number""  value="""&amp;Data!D287&amp;"""/&gt;",""))</f>
        <v/>
      </c>
      <c r="H287" t="str">
        <f>IF(Data!H287="END","&lt;/attributes&gt;&lt;/trackedEntityInstance&gt;",IF(Data!B287="",IF(Data!H287&lt;&gt;"","&lt;/attributes&gt;&lt;relationships&gt;&lt;relationship&gt;&lt;relationshipName&gt;Mother to child&lt;/relationshipName&gt;&lt;relationshipType&gt;frS8ibCkbfN&lt;/relationshipType&gt;&lt;relationship&gt;"&amp; Data!H287 &amp; "&lt;/relationship&gt;&lt;from&gt;&lt;trackedEntityInstance trackedEntityInstance=""" &amp; Data!I287 &amp; """/&gt;&lt;/from&gt;&lt;to&gt;&lt;trackedEntityInstance trackedEntityInstance=""" &amp; Data!J287 &amp; """/&gt;&lt;/to&gt;&lt;/relationship&gt;&lt;/relationships&gt;&lt;/trackedEntityInstance&gt;",""),""))</f>
        <v/>
      </c>
    </row>
    <row r="288" spans="1:8" x14ac:dyDescent="0.3">
      <c r="A288" s="9" t="str">
        <f>IF(Data!A288&lt;&gt;"","&lt;trackedEntityInstance orgUnit="""&amp;VLOOKUP(Data!A288,Reference!$A$6:$B$7,2,FALSE)&amp;""" trackedEntityInstance="""&amp;Data!B288&amp;""" trackedEntityType="""&amp;VLOOKUP(Data!C288,Reference!$A$2:$C$3,3,FALSE)&amp;"""&gt;","")</f>
        <v/>
      </c>
      <c r="B288" t="str">
        <f>IF(Data!A288&lt;&gt;"","&lt;enrollments&gt;&lt;enrollment enrollment="""&amp;Data!E288&amp;""" orgUnit="""&amp; VLOOKUP(Data!D288,Reference!$A$6:$B$7,2,FALSE) &amp;""" program=""" &amp; VLOOKUP(Data!C288,Reference!$A$2:$C$3,2,FALSE) &amp; """&gt;&lt;enrollmentDate&gt;"&amp;Data!G288&amp;"&lt;/enrollmentDate&gt;&lt;incidentDate&gt;"&amp;Data!I288&amp;"&lt;/incidentDate&gt;&lt;status&gt;"&amp;Data!J288&amp;"&lt;/status&gt;&lt;events&gt;","")</f>
        <v/>
      </c>
      <c r="C288" t="str">
        <f ca="1">IF(Data!A288&lt;&gt;"","",IF(Data!B288&lt;&gt;"","&lt;event dueDate="""&amp;Data!B288&amp;""" event="""&amp;Data!C288&amp; IF(Data!D288="","",""" eventDate="""&amp;Data!D288) &amp;""" orgUnit="""&amp; VLOOKUP(Data!E288,Reference!$A$6:$B$7,2,FALSE) &amp;""" programStage="""&amp;VLOOKUP(Data!F288,Reference!$A$24:$B$31,2,FALSE)&amp;""" status="""&amp;Data!G288&amp;"""&gt;" &amp; IF(Data!H288="","","&lt;completedDate&gt;"&amp;Data!H288&amp;"&lt;/completedDate&gt;") &amp; IF(Data!B289&lt;&gt;"","&lt;/event&gt;",IF(Data!C289="","&lt;/event&gt;","")),""))</f>
        <v>&lt;event dueDate="2019-08-29" event="OcvhAiVOziH" eventDate="2019-08-14" orgUnit="DiszpKrYNg8" programStage="NVLgFx7afB9" status="COMPLETED"&gt;&lt;completedDate&gt;2019-08-14&lt;/completedDate&gt;</v>
      </c>
      <c r="D288" t="str">
        <f ca="1">IF(Data!A288&lt;&gt;"","",IF(Data!B288&lt;&gt;"","",IF(Data!C288&lt;&gt;"",IF(Data!B287&lt;&gt;"","&lt;dataValues&gt;","") &amp; "&lt;dataValue dataElement="""&amp;VLOOKUP(Data!C288,Reference!$A$10:$B$21,2,FALSE)&amp;""" value="""&amp;Data!D288&amp;"""/&gt;" &amp; IF(Data!C289="","&lt;/dataValues&gt;&lt;/event&gt;",IF(Data!B289&lt;&gt;"","&lt;/dataValues&gt;&lt;/event&gt;","")),"")))</f>
        <v/>
      </c>
      <c r="E288" t="str">
        <f>IF(Data!C288&lt;&gt;"","",IF(Data!E288&lt;&gt;"","&lt;/events&gt;&lt;/enrollment&gt;&lt;/enrollments&gt;&lt;attributes&gt;&lt;attribute attribute=""xir1M6BCeKy"" displayName=""ANC ID number"" value="""&amp;Data!E288&amp;"""/&gt;",""))</f>
        <v/>
      </c>
      <c r="F288" t="str">
        <f>IF(Data!C288&lt;&gt;"","",IF(Data!F288&lt;&gt;"","&lt;/events&gt;&lt;/enrollment&gt;&lt;/enrollments&gt;&lt;attributes&gt;&lt;attribute attribute=""dcHt9acQAhW"" displayName=""Child health ID number""  value="""&amp;Data!F288&amp;"""/&gt;",""))</f>
        <v/>
      </c>
      <c r="G288" t="str">
        <f>IF(Data!C288&lt;&gt;"","",IF(Data!D288&lt;&gt;"","&lt;attribute attribute=""aR40kIqUVTV"" displayName=""Date of initiation into lifelong ART"" value="""&amp;Data!I288&amp;"""/&gt;&lt;attribute attribute=""Bv3XbmGMmrW"" displayName=""ART patient number""  value="""&amp;Data!D288&amp;"""/&gt;",""))</f>
        <v/>
      </c>
      <c r="H288" t="str">
        <f ca="1">IF(Data!H288="END","&lt;/attributes&gt;&lt;/trackedEntityInstance&gt;",IF(Data!B288="",IF(Data!H288&lt;&gt;"","&lt;/attributes&gt;&lt;relationships&gt;&lt;relationship&gt;&lt;relationshipName&gt;Mother to child&lt;/relationshipName&gt;&lt;relationshipType&gt;frS8ibCkbfN&lt;/relationshipType&gt;&lt;relationship&gt;"&amp; Data!H288 &amp; "&lt;/relationship&gt;&lt;from&gt;&lt;trackedEntityInstance trackedEntityInstance=""" &amp; Data!I288 &amp; """/&gt;&lt;/from&gt;&lt;to&gt;&lt;trackedEntityInstance trackedEntityInstance=""" &amp; Data!J288 &amp; """/&gt;&lt;/to&gt;&lt;/relationship&gt;&lt;/relationships&gt;&lt;/trackedEntityInstance&gt;",""),""))</f>
        <v/>
      </c>
    </row>
    <row r="289" spans="1:8" x14ac:dyDescent="0.3">
      <c r="A289" s="9" t="str">
        <f>IF(Data!A289&lt;&gt;"","&lt;trackedEntityInstance orgUnit="""&amp;VLOOKUP(Data!A289,Reference!$A$6:$B$7,2,FALSE)&amp;""" trackedEntityInstance="""&amp;Data!B289&amp;""" trackedEntityType="""&amp;VLOOKUP(Data!C289,Reference!$A$2:$C$3,3,FALSE)&amp;"""&gt;","")</f>
        <v/>
      </c>
      <c r="B289" t="str">
        <f>IF(Data!A289&lt;&gt;"","&lt;enrollments&gt;&lt;enrollment enrollment="""&amp;Data!E289&amp;""" orgUnit="""&amp; VLOOKUP(Data!D289,Reference!$A$6:$B$7,2,FALSE) &amp;""" program=""" &amp; VLOOKUP(Data!C289,Reference!$A$2:$C$3,2,FALSE) &amp; """&gt;&lt;enrollmentDate&gt;"&amp;Data!G289&amp;"&lt;/enrollmentDate&gt;&lt;incidentDate&gt;"&amp;Data!I289&amp;"&lt;/incidentDate&gt;&lt;status&gt;"&amp;Data!J289&amp;"&lt;/status&gt;&lt;events&gt;","")</f>
        <v/>
      </c>
      <c r="C289" t="str">
        <f>IF(Data!A289&lt;&gt;"","",IF(Data!B289&lt;&gt;"","&lt;event dueDate="""&amp;Data!B289&amp;""" event="""&amp;Data!C289&amp; IF(Data!D289="","",""" eventDate="""&amp;Data!D289) &amp;""" orgUnit="""&amp; VLOOKUP(Data!E289,Reference!$A$6:$B$7,2,FALSE) &amp;""" programStage="""&amp;VLOOKUP(Data!F289,Reference!$A$24:$B$31,2,FALSE)&amp;""" status="""&amp;Data!G289&amp;"""&gt;" &amp; IF(Data!H289="","","&lt;completedDate&gt;"&amp;Data!H289&amp;"&lt;/completedDate&gt;") &amp; IF(Data!B290&lt;&gt;"","&lt;/event&gt;",IF(Data!C290="","&lt;/event&gt;","")),""))</f>
        <v/>
      </c>
      <c r="D289" t="str">
        <f ca="1">IF(Data!A289&lt;&gt;"","",IF(Data!B289&lt;&gt;"","",IF(Data!C289&lt;&gt;"",IF(Data!B288&lt;&gt;"","&lt;dataValues&gt;","") &amp; "&lt;dataValue dataElement="""&amp;VLOOKUP(Data!C289,Reference!$A$10:$B$21,2,FALSE)&amp;""" value="""&amp;Data!D289&amp;"""/&gt;" &amp; IF(Data!C290="","&lt;/dataValues&gt;&lt;/event&gt;",IF(Data!B290&lt;&gt;"","&lt;/dataValues&gt;&lt;/event&gt;","")),"")))</f>
        <v>&lt;dataValues&gt;&lt;dataValue dataElement="nUicovae8Vo" value="ANC3"/&gt;&lt;/dataValues&gt;&lt;/event&gt;</v>
      </c>
      <c r="E289" t="str">
        <f>IF(Data!C289&lt;&gt;"","",IF(Data!E289&lt;&gt;"","&lt;/events&gt;&lt;/enrollment&gt;&lt;/enrollments&gt;&lt;attributes&gt;&lt;attribute attribute=""xir1M6BCeKy"" displayName=""ANC ID number"" value="""&amp;Data!E289&amp;"""/&gt;",""))</f>
        <v/>
      </c>
      <c r="F289" t="str">
        <f>IF(Data!C289&lt;&gt;"","",IF(Data!F289&lt;&gt;"","&lt;/events&gt;&lt;/enrollment&gt;&lt;/enrollments&gt;&lt;attributes&gt;&lt;attribute attribute=""dcHt9acQAhW"" displayName=""Child health ID number""  value="""&amp;Data!F289&amp;"""/&gt;",""))</f>
        <v/>
      </c>
      <c r="G289" t="str">
        <f>IF(Data!C289&lt;&gt;"","",IF(Data!D289&lt;&gt;"","&lt;attribute attribute=""aR40kIqUVTV"" displayName=""Date of initiation into lifelong ART"" value="""&amp;Data!I289&amp;"""/&gt;&lt;attribute attribute=""Bv3XbmGMmrW"" displayName=""ART patient number""  value="""&amp;Data!D289&amp;"""/&gt;",""))</f>
        <v/>
      </c>
      <c r="H289" t="str">
        <f>IF(Data!H289="END","&lt;/attributes&gt;&lt;/trackedEntityInstance&gt;",IF(Data!B289="",IF(Data!H289&lt;&gt;"","&lt;/attributes&gt;&lt;relationships&gt;&lt;relationship&gt;&lt;relationshipName&gt;Mother to child&lt;/relationshipName&gt;&lt;relationshipType&gt;frS8ibCkbfN&lt;/relationshipType&gt;&lt;relationship&gt;"&amp; Data!H289 &amp; "&lt;/relationship&gt;&lt;from&gt;&lt;trackedEntityInstance trackedEntityInstance=""" &amp; Data!I289 &amp; """/&gt;&lt;/from&gt;&lt;to&gt;&lt;trackedEntityInstance trackedEntityInstance=""" &amp; Data!J289 &amp; """/&gt;&lt;/to&gt;&lt;/relationship&gt;&lt;/relationships&gt;&lt;/trackedEntityInstance&gt;",""),""))</f>
        <v/>
      </c>
    </row>
    <row r="290" spans="1:8" x14ac:dyDescent="0.3">
      <c r="A290" s="9" t="str">
        <f>IF(Data!A290&lt;&gt;"","&lt;trackedEntityInstance orgUnit="""&amp;VLOOKUP(Data!A290,Reference!$A$6:$B$7,2,FALSE)&amp;""" trackedEntityInstance="""&amp;Data!B290&amp;""" trackedEntityType="""&amp;VLOOKUP(Data!C290,Reference!$A$2:$C$3,3,FALSE)&amp;"""&gt;","")</f>
        <v/>
      </c>
      <c r="B290" t="str">
        <f>IF(Data!A290&lt;&gt;"","&lt;enrollments&gt;&lt;enrollment enrollment="""&amp;Data!E290&amp;""" orgUnit="""&amp; VLOOKUP(Data!D290,Reference!$A$6:$B$7,2,FALSE) &amp;""" program=""" &amp; VLOOKUP(Data!C290,Reference!$A$2:$C$3,2,FALSE) &amp; """&gt;&lt;enrollmentDate&gt;"&amp;Data!G290&amp;"&lt;/enrollmentDate&gt;&lt;incidentDate&gt;"&amp;Data!I290&amp;"&lt;/incidentDate&gt;&lt;status&gt;"&amp;Data!J290&amp;"&lt;/status&gt;&lt;events&gt;","")</f>
        <v/>
      </c>
      <c r="C290" t="str">
        <f ca="1">IF(Data!A290&lt;&gt;"","",IF(Data!B290&lt;&gt;"","&lt;event dueDate="""&amp;Data!B290&amp;""" event="""&amp;Data!C290&amp; IF(Data!D290="","",""" eventDate="""&amp;Data!D290) &amp;""" orgUnit="""&amp; VLOOKUP(Data!E290,Reference!$A$6:$B$7,2,FALSE) &amp;""" programStage="""&amp;VLOOKUP(Data!F290,Reference!$A$24:$B$31,2,FALSE)&amp;""" status="""&amp;Data!G290&amp;"""&gt;" &amp; IF(Data!H290="","","&lt;completedDate&gt;"&amp;Data!H290&amp;"&lt;/completedDate&gt;") &amp; IF(Data!B291&lt;&gt;"","&lt;/event&gt;",IF(Data!C291="","&lt;/event&gt;","")),""))</f>
        <v>&lt;event dueDate="2019-09-13" event="vio4KFm49Nn" eventDate="2019-09-13" orgUnit="DiszpKrYNg8" programStage="NVLgFx7afB9" status="COMPLETED"&gt;&lt;completedDate&gt;2019-09-13&lt;/completedDate&gt;</v>
      </c>
      <c r="D290" t="str">
        <f ca="1">IF(Data!A290&lt;&gt;"","",IF(Data!B290&lt;&gt;"","",IF(Data!C290&lt;&gt;"",IF(Data!B289&lt;&gt;"","&lt;dataValues&gt;","") &amp; "&lt;dataValue dataElement="""&amp;VLOOKUP(Data!C290,Reference!$A$10:$B$21,2,FALSE)&amp;""" value="""&amp;Data!D290&amp;"""/&gt;" &amp; IF(Data!C291="","&lt;/dataValues&gt;&lt;/event&gt;",IF(Data!B291&lt;&gt;"","&lt;/dataValues&gt;&lt;/event&gt;","")),"")))</f>
        <v/>
      </c>
      <c r="E290" t="str">
        <f>IF(Data!C290&lt;&gt;"","",IF(Data!E290&lt;&gt;"","&lt;/events&gt;&lt;/enrollment&gt;&lt;/enrollments&gt;&lt;attributes&gt;&lt;attribute attribute=""xir1M6BCeKy"" displayName=""ANC ID number"" value="""&amp;Data!E290&amp;"""/&gt;",""))</f>
        <v/>
      </c>
      <c r="F290" t="str">
        <f>IF(Data!C290&lt;&gt;"","",IF(Data!F290&lt;&gt;"","&lt;/events&gt;&lt;/enrollment&gt;&lt;/enrollments&gt;&lt;attributes&gt;&lt;attribute attribute=""dcHt9acQAhW"" displayName=""Child health ID number""  value="""&amp;Data!F290&amp;"""/&gt;",""))</f>
        <v/>
      </c>
      <c r="G290" t="str">
        <f>IF(Data!C290&lt;&gt;"","",IF(Data!D290&lt;&gt;"","&lt;attribute attribute=""aR40kIqUVTV"" displayName=""Date of initiation into lifelong ART"" value="""&amp;Data!I290&amp;"""/&gt;&lt;attribute attribute=""Bv3XbmGMmrW"" displayName=""ART patient number""  value="""&amp;Data!D290&amp;"""/&gt;",""))</f>
        <v/>
      </c>
      <c r="H290" t="str">
        <f ca="1">IF(Data!H290="END","&lt;/attributes&gt;&lt;/trackedEntityInstance&gt;",IF(Data!B290="",IF(Data!H290&lt;&gt;"","&lt;/attributes&gt;&lt;relationships&gt;&lt;relationship&gt;&lt;relationshipName&gt;Mother to child&lt;/relationshipName&gt;&lt;relationshipType&gt;frS8ibCkbfN&lt;/relationshipType&gt;&lt;relationship&gt;"&amp; Data!H290 &amp; "&lt;/relationship&gt;&lt;from&gt;&lt;trackedEntityInstance trackedEntityInstance=""" &amp; Data!I290 &amp; """/&gt;&lt;/from&gt;&lt;to&gt;&lt;trackedEntityInstance trackedEntityInstance=""" &amp; Data!J290 &amp; """/&gt;&lt;/to&gt;&lt;/relationship&gt;&lt;/relationships&gt;&lt;/trackedEntityInstance&gt;",""),""))</f>
        <v/>
      </c>
    </row>
    <row r="291" spans="1:8" x14ac:dyDescent="0.3">
      <c r="A291" s="9" t="str">
        <f>IF(Data!A291&lt;&gt;"","&lt;trackedEntityInstance orgUnit="""&amp;VLOOKUP(Data!A291,Reference!$A$6:$B$7,2,FALSE)&amp;""" trackedEntityInstance="""&amp;Data!B291&amp;""" trackedEntityType="""&amp;VLOOKUP(Data!C291,Reference!$A$2:$C$3,3,FALSE)&amp;"""&gt;","")</f>
        <v/>
      </c>
      <c r="B291" t="str">
        <f>IF(Data!A291&lt;&gt;"","&lt;enrollments&gt;&lt;enrollment enrollment="""&amp;Data!E291&amp;""" orgUnit="""&amp; VLOOKUP(Data!D291,Reference!$A$6:$B$7,2,FALSE) &amp;""" program=""" &amp; VLOOKUP(Data!C291,Reference!$A$2:$C$3,2,FALSE) &amp; """&gt;&lt;enrollmentDate&gt;"&amp;Data!G291&amp;"&lt;/enrollmentDate&gt;&lt;incidentDate&gt;"&amp;Data!I291&amp;"&lt;/incidentDate&gt;&lt;status&gt;"&amp;Data!J291&amp;"&lt;/status&gt;&lt;events&gt;","")</f>
        <v/>
      </c>
      <c r="C291" t="str">
        <f>IF(Data!A291&lt;&gt;"","",IF(Data!B291&lt;&gt;"","&lt;event dueDate="""&amp;Data!B291&amp;""" event="""&amp;Data!C291&amp; IF(Data!D291="","",""" eventDate="""&amp;Data!D291) &amp;""" orgUnit="""&amp; VLOOKUP(Data!E291,Reference!$A$6:$B$7,2,FALSE) &amp;""" programStage="""&amp;VLOOKUP(Data!F291,Reference!$A$24:$B$31,2,FALSE)&amp;""" status="""&amp;Data!G291&amp;"""&gt;" &amp; IF(Data!H291="","","&lt;completedDate&gt;"&amp;Data!H291&amp;"&lt;/completedDate&gt;") &amp; IF(Data!B292&lt;&gt;"","&lt;/event&gt;",IF(Data!C292="","&lt;/event&gt;","")),""))</f>
        <v/>
      </c>
      <c r="D291" t="str">
        <f ca="1">IF(Data!A291&lt;&gt;"","",IF(Data!B291&lt;&gt;"","",IF(Data!C291&lt;&gt;"",IF(Data!B290&lt;&gt;"","&lt;dataValues&gt;","") &amp; "&lt;dataValue dataElement="""&amp;VLOOKUP(Data!C291,Reference!$A$10:$B$21,2,FALSE)&amp;""" value="""&amp;Data!D291&amp;"""/&gt;" &amp; IF(Data!C292="","&lt;/dataValues&gt;&lt;/event&gt;",IF(Data!B292&lt;&gt;"","&lt;/dataValues&gt;&lt;/event&gt;","")),"")))</f>
        <v>&lt;dataValues&gt;&lt;dataValue dataElement="nUicovae8Vo" value="ANC3"/&gt;&lt;/dataValues&gt;&lt;/event&gt;</v>
      </c>
      <c r="E291" t="str">
        <f>IF(Data!C291&lt;&gt;"","",IF(Data!E291&lt;&gt;"","&lt;/events&gt;&lt;/enrollment&gt;&lt;/enrollments&gt;&lt;attributes&gt;&lt;attribute attribute=""xir1M6BCeKy"" displayName=""ANC ID number"" value="""&amp;Data!E291&amp;"""/&gt;",""))</f>
        <v/>
      </c>
      <c r="F291" t="str">
        <f>IF(Data!C291&lt;&gt;"","",IF(Data!F291&lt;&gt;"","&lt;/events&gt;&lt;/enrollment&gt;&lt;/enrollments&gt;&lt;attributes&gt;&lt;attribute attribute=""dcHt9acQAhW"" displayName=""Child health ID number""  value="""&amp;Data!F291&amp;"""/&gt;",""))</f>
        <v/>
      </c>
      <c r="G291" t="str">
        <f>IF(Data!C291&lt;&gt;"","",IF(Data!D291&lt;&gt;"","&lt;attribute attribute=""aR40kIqUVTV"" displayName=""Date of initiation into lifelong ART"" value="""&amp;Data!I291&amp;"""/&gt;&lt;attribute attribute=""Bv3XbmGMmrW"" displayName=""ART patient number""  value="""&amp;Data!D291&amp;"""/&gt;",""))</f>
        <v/>
      </c>
      <c r="H291" t="str">
        <f>IF(Data!H291="END","&lt;/attributes&gt;&lt;/trackedEntityInstance&gt;",IF(Data!B291="",IF(Data!H291&lt;&gt;"","&lt;/attributes&gt;&lt;relationships&gt;&lt;relationship&gt;&lt;relationshipName&gt;Mother to child&lt;/relationshipName&gt;&lt;relationshipType&gt;frS8ibCkbfN&lt;/relationshipType&gt;&lt;relationship&gt;"&amp; Data!H291 &amp; "&lt;/relationship&gt;&lt;from&gt;&lt;trackedEntityInstance trackedEntityInstance=""" &amp; Data!I291 &amp; """/&gt;&lt;/from&gt;&lt;to&gt;&lt;trackedEntityInstance trackedEntityInstance=""" &amp; Data!J291 &amp; """/&gt;&lt;/to&gt;&lt;/relationship&gt;&lt;/relationships&gt;&lt;/trackedEntityInstance&gt;",""),""))</f>
        <v/>
      </c>
    </row>
    <row r="292" spans="1:8" x14ac:dyDescent="0.3">
      <c r="A292" s="9" t="str">
        <f>IF(Data!A292&lt;&gt;"","&lt;trackedEntityInstance orgUnit="""&amp;VLOOKUP(Data!A292,Reference!$A$6:$B$7,2,FALSE)&amp;""" trackedEntityInstance="""&amp;Data!B292&amp;""" trackedEntityType="""&amp;VLOOKUP(Data!C292,Reference!$A$2:$C$3,3,FALSE)&amp;"""&gt;","")</f>
        <v/>
      </c>
      <c r="B292" t="str">
        <f>IF(Data!A292&lt;&gt;"","&lt;enrollments&gt;&lt;enrollment enrollment="""&amp;Data!E292&amp;""" orgUnit="""&amp; VLOOKUP(Data!D292,Reference!$A$6:$B$7,2,FALSE) &amp;""" program=""" &amp; VLOOKUP(Data!C292,Reference!$A$2:$C$3,2,FALSE) &amp; """&gt;&lt;enrollmentDate&gt;"&amp;Data!G292&amp;"&lt;/enrollmentDate&gt;&lt;incidentDate&gt;"&amp;Data!I292&amp;"&lt;/incidentDate&gt;&lt;status&gt;"&amp;Data!J292&amp;"&lt;/status&gt;&lt;events&gt;","")</f>
        <v/>
      </c>
      <c r="C292" t="str">
        <f ca="1">IF(Data!A292&lt;&gt;"","",IF(Data!B292&lt;&gt;"","&lt;event dueDate="""&amp;Data!B292&amp;""" event="""&amp;Data!C292&amp; IF(Data!D292="","",""" eventDate="""&amp;Data!D292) &amp;""" orgUnit="""&amp; VLOOKUP(Data!E292,Reference!$A$6:$B$7,2,FALSE) &amp;""" programStage="""&amp;VLOOKUP(Data!F292,Reference!$A$24:$B$31,2,FALSE)&amp;""" status="""&amp;Data!G292&amp;"""&gt;" &amp; IF(Data!H292="","","&lt;completedDate&gt;"&amp;Data!H292&amp;"&lt;/completedDate&gt;") &amp; IF(Data!B293&lt;&gt;"","&lt;/event&gt;",IF(Data!C293="","&lt;/event&gt;","")),""))</f>
        <v>&lt;event dueDate="2019-10-17" event="VugJ3GWDfbr" orgUnit="DiszpKrYNg8" programStage="NVLgFx7afB9" status="SCHEDULE"&gt;&lt;/event&gt;</v>
      </c>
      <c r="D292" t="str">
        <f ca="1">IF(Data!A292&lt;&gt;"","",IF(Data!B292&lt;&gt;"","",IF(Data!C292&lt;&gt;"",IF(Data!B291&lt;&gt;"","&lt;dataValues&gt;","") &amp; "&lt;dataValue dataElement="""&amp;VLOOKUP(Data!C292,Reference!$A$10:$B$21,2,FALSE)&amp;""" value="""&amp;Data!D292&amp;"""/&gt;" &amp; IF(Data!C293="","&lt;/dataValues&gt;&lt;/event&gt;",IF(Data!B293&lt;&gt;"","&lt;/dataValues&gt;&lt;/event&gt;","")),"")))</f>
        <v/>
      </c>
      <c r="E292" t="str">
        <f>IF(Data!C292&lt;&gt;"","",IF(Data!E292&lt;&gt;"","&lt;/events&gt;&lt;/enrollment&gt;&lt;/enrollments&gt;&lt;attributes&gt;&lt;attribute attribute=""xir1M6BCeKy"" displayName=""ANC ID number"" value="""&amp;Data!E292&amp;"""/&gt;",""))</f>
        <v/>
      </c>
      <c r="F292" t="str">
        <f>IF(Data!C292&lt;&gt;"","",IF(Data!F292&lt;&gt;"","&lt;/events&gt;&lt;/enrollment&gt;&lt;/enrollments&gt;&lt;attributes&gt;&lt;attribute attribute=""dcHt9acQAhW"" displayName=""Child health ID number""  value="""&amp;Data!F292&amp;"""/&gt;",""))</f>
        <v/>
      </c>
      <c r="G292" t="str">
        <f>IF(Data!C292&lt;&gt;"","",IF(Data!D292&lt;&gt;"","&lt;attribute attribute=""aR40kIqUVTV"" displayName=""Date of initiation into lifelong ART"" value="""&amp;Data!I292&amp;"""/&gt;&lt;attribute attribute=""Bv3XbmGMmrW"" displayName=""ART patient number""  value="""&amp;Data!D292&amp;"""/&gt;",""))</f>
        <v/>
      </c>
      <c r="H292" t="str">
        <f ca="1">IF(Data!H292="END","&lt;/attributes&gt;&lt;/trackedEntityInstance&gt;",IF(Data!B292="",IF(Data!H292&lt;&gt;"","&lt;/attributes&gt;&lt;relationships&gt;&lt;relationship&gt;&lt;relationshipName&gt;Mother to child&lt;/relationshipName&gt;&lt;relationshipType&gt;frS8ibCkbfN&lt;/relationshipType&gt;&lt;relationship&gt;"&amp; Data!H292 &amp; "&lt;/relationship&gt;&lt;from&gt;&lt;trackedEntityInstance trackedEntityInstance=""" &amp; Data!I292 &amp; """/&gt;&lt;/from&gt;&lt;to&gt;&lt;trackedEntityInstance trackedEntityInstance=""" &amp; Data!J292 &amp; """/&gt;&lt;/to&gt;&lt;/relationship&gt;&lt;/relationships&gt;&lt;/trackedEntityInstance&gt;",""),""))</f>
        <v/>
      </c>
    </row>
    <row r="293" spans="1:8" x14ac:dyDescent="0.3">
      <c r="A293" s="9" t="str">
        <f>IF(Data!A293&lt;&gt;"","&lt;trackedEntityInstance orgUnit="""&amp;VLOOKUP(Data!A293,Reference!$A$6:$B$7,2,FALSE)&amp;""" trackedEntityInstance="""&amp;Data!B293&amp;""" trackedEntityType="""&amp;VLOOKUP(Data!C293,Reference!$A$2:$C$3,3,FALSE)&amp;"""&gt;","")</f>
        <v/>
      </c>
      <c r="B293" t="str">
        <f>IF(Data!A293&lt;&gt;"","&lt;enrollments&gt;&lt;enrollment enrollment="""&amp;Data!E293&amp;""" orgUnit="""&amp; VLOOKUP(Data!D293,Reference!$A$6:$B$7,2,FALSE) &amp;""" program=""" &amp; VLOOKUP(Data!C293,Reference!$A$2:$C$3,2,FALSE) &amp; """&gt;&lt;enrollmentDate&gt;"&amp;Data!G293&amp;"&lt;/enrollmentDate&gt;&lt;incidentDate&gt;"&amp;Data!I293&amp;"&lt;/incidentDate&gt;&lt;status&gt;"&amp;Data!J293&amp;"&lt;/status&gt;&lt;events&gt;","")</f>
        <v/>
      </c>
      <c r="C293" t="str">
        <f ca="1">IF(Data!A293&lt;&gt;"","",IF(Data!B293&lt;&gt;"","&lt;event dueDate="""&amp;Data!B293&amp;""" event="""&amp;Data!C293&amp; IF(Data!D293="","",""" eventDate="""&amp;Data!D293) &amp;""" orgUnit="""&amp; VLOOKUP(Data!E293,Reference!$A$6:$B$7,2,FALSE) &amp;""" programStage="""&amp;VLOOKUP(Data!F293,Reference!$A$24:$B$31,2,FALSE)&amp;""" status="""&amp;Data!G293&amp;"""&gt;" &amp; IF(Data!H293="","","&lt;completedDate&gt;"&amp;Data!H293&amp;"&lt;/completedDate&gt;") &amp; IF(Data!B294&lt;&gt;"","&lt;/event&gt;",IF(Data!C294="","&lt;/event&gt;","")),""))</f>
        <v>&lt;event dueDate="2019-11-04" event="AdSd1QedtNL" orgUnit="DiszpKrYNg8" programStage="Enw4VUUgQ7l" status="SCHEDULE"&gt;&lt;/event&gt;</v>
      </c>
      <c r="D293" t="str">
        <f ca="1">IF(Data!A293&lt;&gt;"","",IF(Data!B293&lt;&gt;"","",IF(Data!C293&lt;&gt;"",IF(Data!B292&lt;&gt;"","&lt;dataValues&gt;","") &amp; "&lt;dataValue dataElement="""&amp;VLOOKUP(Data!C293,Reference!$A$10:$B$21,2,FALSE)&amp;""" value="""&amp;Data!D293&amp;"""/&gt;" &amp; IF(Data!C294="","&lt;/dataValues&gt;&lt;/event&gt;",IF(Data!B294&lt;&gt;"","&lt;/dataValues&gt;&lt;/event&gt;","")),"")))</f>
        <v/>
      </c>
      <c r="E293" t="str">
        <f>IF(Data!C293&lt;&gt;"","",IF(Data!E293&lt;&gt;"","&lt;/events&gt;&lt;/enrollment&gt;&lt;/enrollments&gt;&lt;attributes&gt;&lt;attribute attribute=""xir1M6BCeKy"" displayName=""ANC ID number"" value="""&amp;Data!E293&amp;"""/&gt;",""))</f>
        <v/>
      </c>
      <c r="F293" t="str">
        <f>IF(Data!C293&lt;&gt;"","",IF(Data!F293&lt;&gt;"","&lt;/events&gt;&lt;/enrollment&gt;&lt;/enrollments&gt;&lt;attributes&gt;&lt;attribute attribute=""dcHt9acQAhW"" displayName=""Child health ID number""  value="""&amp;Data!F293&amp;"""/&gt;",""))</f>
        <v/>
      </c>
      <c r="G293" t="str">
        <f>IF(Data!C293&lt;&gt;"","",IF(Data!D293&lt;&gt;"","&lt;attribute attribute=""aR40kIqUVTV"" displayName=""Date of initiation into lifelong ART"" value="""&amp;Data!I293&amp;"""/&gt;&lt;attribute attribute=""Bv3XbmGMmrW"" displayName=""ART patient number""  value="""&amp;Data!D293&amp;"""/&gt;",""))</f>
        <v/>
      </c>
      <c r="H293" t="str">
        <f ca="1">IF(Data!H293="END","&lt;/attributes&gt;&lt;/trackedEntityInstance&gt;",IF(Data!B293="",IF(Data!H293&lt;&gt;"","&lt;/attributes&gt;&lt;relationships&gt;&lt;relationship&gt;&lt;relationshipName&gt;Mother to child&lt;/relationshipName&gt;&lt;relationshipType&gt;frS8ibCkbfN&lt;/relationshipType&gt;&lt;relationship&gt;"&amp; Data!H293 &amp; "&lt;/relationship&gt;&lt;from&gt;&lt;trackedEntityInstance trackedEntityInstance=""" &amp; Data!I293 &amp; """/&gt;&lt;/from&gt;&lt;to&gt;&lt;trackedEntityInstance trackedEntityInstance=""" &amp; Data!J293 &amp; """/&gt;&lt;/to&gt;&lt;/relationship&gt;&lt;/relationships&gt;&lt;/trackedEntityInstance&gt;",""),""))</f>
        <v/>
      </c>
    </row>
    <row r="294" spans="1:8" x14ac:dyDescent="0.3">
      <c r="A294" s="9" t="str">
        <f>IF(Data!A294&lt;&gt;"","&lt;trackedEntityInstance orgUnit="""&amp;VLOOKUP(Data!A294,Reference!$A$6:$B$7,2,FALSE)&amp;""" trackedEntityInstance="""&amp;Data!B294&amp;""" trackedEntityType="""&amp;VLOOKUP(Data!C294,Reference!$A$2:$C$3,3,FALSE)&amp;"""&gt;","")</f>
        <v/>
      </c>
      <c r="B294" t="str">
        <f>IF(Data!A294&lt;&gt;"","&lt;enrollments&gt;&lt;enrollment enrollment="""&amp;Data!E294&amp;""" orgUnit="""&amp; VLOOKUP(Data!D294,Reference!$A$6:$B$7,2,FALSE) &amp;""" program=""" &amp; VLOOKUP(Data!C294,Reference!$A$2:$C$3,2,FALSE) &amp; """&gt;&lt;enrollmentDate&gt;"&amp;Data!G294&amp;"&lt;/enrollmentDate&gt;&lt;incidentDate&gt;"&amp;Data!I294&amp;"&lt;/incidentDate&gt;&lt;status&gt;"&amp;Data!J294&amp;"&lt;/status&gt;&lt;events&gt;","")</f>
        <v/>
      </c>
      <c r="C294" t="str">
        <f>IF(Data!A294&lt;&gt;"","",IF(Data!B294&lt;&gt;"","&lt;event dueDate="""&amp;Data!B294&amp;""" event="""&amp;Data!C294&amp; IF(Data!D294="","",""" eventDate="""&amp;Data!D294) &amp;""" orgUnit="""&amp; VLOOKUP(Data!E294,Reference!$A$6:$B$7,2,FALSE) &amp;""" programStage="""&amp;VLOOKUP(Data!F294,Reference!$A$24:$B$31,2,FALSE)&amp;""" status="""&amp;Data!G294&amp;"""&gt;" &amp; IF(Data!H294="","","&lt;completedDate&gt;"&amp;Data!H294&amp;"&lt;/completedDate&gt;") &amp; IF(Data!B295&lt;&gt;"","&lt;/event&gt;",IF(Data!C295="","&lt;/event&gt;","")),""))</f>
        <v/>
      </c>
      <c r="D294" t="str">
        <f>IF(Data!A294&lt;&gt;"","",IF(Data!B294&lt;&gt;"","",IF(Data!C294&lt;&gt;"",IF(Data!B293&lt;&gt;"","&lt;dataValues&gt;","") &amp; "&lt;dataValue dataElement="""&amp;VLOOKUP(Data!C294,Reference!$A$10:$B$21,2,FALSE)&amp;""" value="""&amp;Data!D294&amp;"""/&gt;" &amp; IF(Data!C295="","&lt;/dataValues&gt;&lt;/event&gt;",IF(Data!B295&lt;&gt;"","&lt;/dataValues&gt;&lt;/event&gt;","")),"")))</f>
        <v/>
      </c>
      <c r="E294" t="str">
        <f>IF(Data!C294&lt;&gt;"","",IF(Data!E294&lt;&gt;"","&lt;/events&gt;&lt;/enrollment&gt;&lt;/enrollments&gt;&lt;attributes&gt;&lt;attribute attribute=""xir1M6BCeKy"" displayName=""ANC ID number"" value="""&amp;Data!E294&amp;"""/&gt;",""))</f>
        <v>&lt;/events&gt;&lt;/enrollment&gt;&lt;/enrollments&gt;&lt;attributes&gt;&lt;attribute attribute="xir1M6BCeKy" displayName="ANC ID number" value="2019-06"/&gt;</v>
      </c>
      <c r="F294" t="str">
        <f>IF(Data!C294&lt;&gt;"","",IF(Data!F294&lt;&gt;"","&lt;/events&gt;&lt;/enrollment&gt;&lt;/enrollments&gt;&lt;attributes&gt;&lt;attribute attribute=""dcHt9acQAhW"" displayName=""Child health ID number""  value="""&amp;Data!F294&amp;"""/&gt;",""))</f>
        <v/>
      </c>
      <c r="G294" t="str">
        <f>IF(Data!C294&lt;&gt;"","",IF(Data!D294&lt;&gt;"","&lt;attribute attribute=""aR40kIqUVTV"" displayName=""Date of initiation into lifelong ART"" value="""&amp;Data!I294&amp;"""/&gt;&lt;attribute attribute=""Bv3XbmGMmrW"" displayName=""ART patient number""  value="""&amp;Data!D294&amp;"""/&gt;",""))</f>
        <v/>
      </c>
      <c r="H294" t="str">
        <f>IF(Data!H294="END","&lt;/attributes&gt;&lt;/trackedEntityInstance&gt;",IF(Data!B294="",IF(Data!H294&lt;&gt;"","&lt;/attributes&gt;&lt;relationships&gt;&lt;relationship&gt;&lt;relationshipName&gt;Mother to child&lt;/relationshipName&gt;&lt;relationshipType&gt;frS8ibCkbfN&lt;/relationshipType&gt;&lt;relationship&gt;"&amp; Data!H294 &amp; "&lt;/relationship&gt;&lt;from&gt;&lt;trackedEntityInstance trackedEntityInstance=""" &amp; Data!I294 &amp; """/&gt;&lt;/from&gt;&lt;to&gt;&lt;trackedEntityInstance trackedEntityInstance=""" &amp; Data!J294 &amp; """/&gt;&lt;/to&gt;&lt;/relationship&gt;&lt;/relationships&gt;&lt;/trackedEntityInstance&gt;",""),""))</f>
        <v/>
      </c>
    </row>
    <row r="295" spans="1:8" x14ac:dyDescent="0.3">
      <c r="A295" s="9" t="str">
        <f>IF(Data!A295&lt;&gt;"","&lt;trackedEntityInstance orgUnit="""&amp;VLOOKUP(Data!A295,Reference!$A$6:$B$7,2,FALSE)&amp;""" trackedEntityInstance="""&amp;Data!B295&amp;""" trackedEntityType="""&amp;VLOOKUP(Data!C295,Reference!$A$2:$C$3,3,FALSE)&amp;"""&gt;","")</f>
        <v/>
      </c>
      <c r="B295" t="str">
        <f>IF(Data!A295&lt;&gt;"","&lt;enrollments&gt;&lt;enrollment enrollment="""&amp;Data!E295&amp;""" orgUnit="""&amp; VLOOKUP(Data!D295,Reference!$A$6:$B$7,2,FALSE) &amp;""" program=""" &amp; VLOOKUP(Data!C295,Reference!$A$2:$C$3,2,FALSE) &amp; """&gt;&lt;enrollmentDate&gt;"&amp;Data!G295&amp;"&lt;/enrollmentDate&gt;&lt;incidentDate&gt;"&amp;Data!I295&amp;"&lt;/incidentDate&gt;&lt;status&gt;"&amp;Data!J295&amp;"&lt;/status&gt;&lt;events&gt;","")</f>
        <v/>
      </c>
      <c r="C295" t="str">
        <f>IF(Data!A295&lt;&gt;"","",IF(Data!B295&lt;&gt;"","&lt;event dueDate="""&amp;Data!B295&amp;""" event="""&amp;Data!C295&amp; IF(Data!D295="","",""" eventDate="""&amp;Data!D295) &amp;""" orgUnit="""&amp; VLOOKUP(Data!E295,Reference!$A$6:$B$7,2,FALSE) &amp;""" programStage="""&amp;VLOOKUP(Data!F295,Reference!$A$24:$B$31,2,FALSE)&amp;""" status="""&amp;Data!G295&amp;"""&gt;" &amp; IF(Data!H295="","","&lt;completedDate&gt;"&amp;Data!H295&amp;"&lt;/completedDate&gt;") &amp; IF(Data!B296&lt;&gt;"","&lt;/event&gt;",IF(Data!C296="","&lt;/event&gt;","")),""))</f>
        <v/>
      </c>
      <c r="D295" t="str">
        <f>IF(Data!A295&lt;&gt;"","",IF(Data!B295&lt;&gt;"","",IF(Data!C295&lt;&gt;"",IF(Data!B294&lt;&gt;"","&lt;dataValues&gt;","") &amp; "&lt;dataValue dataElement="""&amp;VLOOKUP(Data!C295,Reference!$A$10:$B$21,2,FALSE)&amp;""" value="""&amp;Data!D295&amp;"""/&gt;" &amp; IF(Data!C296="","&lt;/dataValues&gt;&lt;/event&gt;",IF(Data!B296&lt;&gt;"","&lt;/dataValues&gt;&lt;/event&gt;","")),"")))</f>
        <v/>
      </c>
      <c r="E295" t="str">
        <f>IF(Data!C295&lt;&gt;"","",IF(Data!E295&lt;&gt;"","&lt;/events&gt;&lt;/enrollment&gt;&lt;/enrollments&gt;&lt;attributes&gt;&lt;attribute attribute=""xir1M6BCeKy"" displayName=""ANC ID number"" value="""&amp;Data!E295&amp;"""/&gt;",""))</f>
        <v/>
      </c>
      <c r="F295" t="str">
        <f>IF(Data!C295&lt;&gt;"","",IF(Data!F295&lt;&gt;"","&lt;/events&gt;&lt;/enrollment&gt;&lt;/enrollments&gt;&lt;attributes&gt;&lt;attribute attribute=""dcHt9acQAhW"" displayName=""Child health ID number""  value="""&amp;Data!F295&amp;"""/&gt;",""))</f>
        <v/>
      </c>
      <c r="G295" t="str">
        <f>IF(Data!C295&lt;&gt;"","",IF(Data!D295&lt;&gt;"","&lt;attribute attribute=""aR40kIqUVTV"" displayName=""Date of initiation into lifelong ART"" value="""&amp;Data!I295&amp;"""/&gt;&lt;attribute attribute=""Bv3XbmGMmrW"" displayName=""ART patient number""  value="""&amp;Data!D295&amp;"""/&gt;",""))</f>
        <v>&lt;attribute attribute="aR40kIqUVTV" displayName="Date of initiation into lifelong ART" value="2019-03-26"/&gt;&lt;attribute attribute="Bv3XbmGMmrW" displayName="ART patient number"  value="ART-32"/&gt;</v>
      </c>
      <c r="H295" t="str">
        <f>IF(Data!H295="END","&lt;/attributes&gt;&lt;/trackedEntityInstance&gt;",IF(Data!B295="",IF(Data!H295&lt;&gt;"","&lt;/attributes&gt;&lt;relationships&gt;&lt;relationship&gt;&lt;relationshipName&gt;Mother to child&lt;/relationshipName&gt;&lt;relationshipType&gt;frS8ibCkbfN&lt;/relationshipType&gt;&lt;relationship&gt;"&amp; Data!H295 &amp; "&lt;/relationship&gt;&lt;from&gt;&lt;trackedEntityInstance trackedEntityInstance=""" &amp; Data!I295 &amp; """/&gt;&lt;/from&gt;&lt;to&gt;&lt;trackedEntityInstance trackedEntityInstance=""" &amp; Data!J295 &amp; """/&gt;&lt;/to&gt;&lt;/relationship&gt;&lt;/relationships&gt;&lt;/trackedEntityInstance&gt;",""),""))</f>
        <v/>
      </c>
    </row>
    <row r="296" spans="1:8" x14ac:dyDescent="0.3">
      <c r="A296" s="9" t="str">
        <f>IF(Data!A296&lt;&gt;"","&lt;trackedEntityInstance orgUnit="""&amp;VLOOKUP(Data!A296,Reference!$A$6:$B$7,2,FALSE)&amp;""" trackedEntityInstance="""&amp;Data!B296&amp;""" trackedEntityType="""&amp;VLOOKUP(Data!C296,Reference!$A$2:$C$3,3,FALSE)&amp;"""&gt;","")</f>
        <v/>
      </c>
      <c r="B296" t="str">
        <f>IF(Data!A296&lt;&gt;"","&lt;enrollments&gt;&lt;enrollment enrollment="""&amp;Data!E296&amp;""" orgUnit="""&amp; VLOOKUP(Data!D296,Reference!$A$6:$B$7,2,FALSE) &amp;""" program=""" &amp; VLOOKUP(Data!C296,Reference!$A$2:$C$3,2,FALSE) &amp; """&gt;&lt;enrollmentDate&gt;"&amp;Data!G296&amp;"&lt;/enrollmentDate&gt;&lt;incidentDate&gt;"&amp;Data!I296&amp;"&lt;/incidentDate&gt;&lt;status&gt;"&amp;Data!J296&amp;"&lt;/status&gt;&lt;events&gt;","")</f>
        <v/>
      </c>
      <c r="C296" t="str">
        <f>IF(Data!A296&lt;&gt;"","",IF(Data!B296&lt;&gt;"","&lt;event dueDate="""&amp;Data!B296&amp;""" event="""&amp;Data!C296&amp; IF(Data!D296="","",""" eventDate="""&amp;Data!D296) &amp;""" orgUnit="""&amp; VLOOKUP(Data!E296,Reference!$A$6:$B$7,2,FALSE) &amp;""" programStage="""&amp;VLOOKUP(Data!F296,Reference!$A$24:$B$31,2,FALSE)&amp;""" status="""&amp;Data!G296&amp;"""&gt;" &amp; IF(Data!H296="","","&lt;completedDate&gt;"&amp;Data!H296&amp;"&lt;/completedDate&gt;") &amp; IF(Data!B297&lt;&gt;"","&lt;/event&gt;",IF(Data!C297="","&lt;/event&gt;","")),""))</f>
        <v/>
      </c>
      <c r="D296" t="str">
        <f>IF(Data!A296&lt;&gt;"","",IF(Data!B296&lt;&gt;"","",IF(Data!C296&lt;&gt;"",IF(Data!B295&lt;&gt;"","&lt;dataValues&gt;","") &amp; "&lt;dataValue dataElement="""&amp;VLOOKUP(Data!C296,Reference!$A$10:$B$21,2,FALSE)&amp;""" value="""&amp;Data!D296&amp;"""/&gt;" &amp; IF(Data!C297="","&lt;/dataValues&gt;&lt;/event&gt;",IF(Data!B297&lt;&gt;"","&lt;/dataValues&gt;&lt;/event&gt;","")),"")))</f>
        <v/>
      </c>
      <c r="E296" t="str">
        <f>IF(Data!C296&lt;&gt;"","",IF(Data!E296&lt;&gt;"","&lt;/events&gt;&lt;/enrollment&gt;&lt;/enrollments&gt;&lt;attributes&gt;&lt;attribute attribute=""xir1M6BCeKy"" displayName=""ANC ID number"" value="""&amp;Data!E296&amp;"""/&gt;",""))</f>
        <v/>
      </c>
      <c r="F296" t="str">
        <f>IF(Data!C296&lt;&gt;"","",IF(Data!F296&lt;&gt;"","&lt;/events&gt;&lt;/enrollment&gt;&lt;/enrollments&gt;&lt;attributes&gt;&lt;attribute attribute=""dcHt9acQAhW"" displayName=""Child health ID number""  value="""&amp;Data!F296&amp;"""/&gt;",""))</f>
        <v/>
      </c>
      <c r="G296" t="str">
        <f>IF(Data!C296&lt;&gt;"","",IF(Data!D296&lt;&gt;"","&lt;attribute attribute=""aR40kIqUVTV"" displayName=""Date of initiation into lifelong ART"" value="""&amp;Data!I296&amp;"""/&gt;&lt;attribute attribute=""Bv3XbmGMmrW"" displayName=""ART patient number""  value="""&amp;Data!D296&amp;"""/&gt;",""))</f>
        <v/>
      </c>
      <c r="H296" t="str">
        <f>IF(Data!H296="END","&lt;/attributes&gt;&lt;/trackedEntityInstance&gt;",IF(Data!B296="",IF(Data!H296&lt;&gt;"","&lt;/attributes&gt;&lt;relationships&gt;&lt;relationship&gt;&lt;relationshipName&gt;Mother to child&lt;/relationshipName&gt;&lt;relationshipType&gt;frS8ibCkbfN&lt;/relationshipType&gt;&lt;relationship&gt;"&amp; Data!H296 &amp; "&lt;/relationship&gt;&lt;from&gt;&lt;trackedEntityInstance trackedEntityInstance=""" &amp; Data!I296 &amp; """/&gt;&lt;/from&gt;&lt;to&gt;&lt;trackedEntityInstance trackedEntityInstance=""" &amp; Data!J296 &amp; """/&gt;&lt;/to&gt;&lt;/relationship&gt;&lt;/relationships&gt;&lt;/trackedEntityInstance&gt;",""),""))</f>
        <v>&lt;/attributes&gt;&lt;/trackedEntityInstance&gt;</v>
      </c>
    </row>
    <row r="297" spans="1:8" x14ac:dyDescent="0.3">
      <c r="A297" s="9" t="str">
        <f>IF(Data!A297&lt;&gt;"","&lt;trackedEntityInstance orgUnit="""&amp;VLOOKUP(Data!A297,Reference!$A$6:$B$7,2,FALSE)&amp;""" trackedEntityInstance="""&amp;Data!B297&amp;""" trackedEntityType="""&amp;VLOOKUP(Data!C297,Reference!$A$2:$C$3,3,FALSE)&amp;"""&gt;","")</f>
        <v/>
      </c>
      <c r="B297" t="str">
        <f>IF(Data!A297&lt;&gt;"","&lt;enrollments&gt;&lt;enrollment enrollment="""&amp;Data!E297&amp;""" orgUnit="""&amp; VLOOKUP(Data!D297,Reference!$A$6:$B$7,2,FALSE) &amp;""" program=""" &amp; VLOOKUP(Data!C297,Reference!$A$2:$C$3,2,FALSE) &amp; """&gt;&lt;enrollmentDate&gt;"&amp;Data!G297&amp;"&lt;/enrollmentDate&gt;&lt;incidentDate&gt;"&amp;Data!I297&amp;"&lt;/incidentDate&gt;&lt;status&gt;"&amp;Data!J297&amp;"&lt;/status&gt;&lt;events&gt;","")</f>
        <v/>
      </c>
      <c r="C297" t="str">
        <f>IF(Data!A297&lt;&gt;"","",IF(Data!B297&lt;&gt;"","&lt;event dueDate="""&amp;Data!B297&amp;""" event="""&amp;Data!C297&amp; IF(Data!D297="","",""" eventDate="""&amp;Data!D297) &amp;""" orgUnit="""&amp; VLOOKUP(Data!E297,Reference!$A$6:$B$7,2,FALSE) &amp;""" programStage="""&amp;VLOOKUP(Data!F297,Reference!$A$24:$B$31,2,FALSE)&amp;""" status="""&amp;Data!G297&amp;"""&gt;" &amp; IF(Data!H297="","","&lt;completedDate&gt;"&amp;Data!H297&amp;"&lt;/completedDate&gt;") &amp; IF(Data!B298&lt;&gt;"","&lt;/event&gt;",IF(Data!C298="","&lt;/event&gt;","")),""))</f>
        <v/>
      </c>
      <c r="D297" t="str">
        <f>IF(Data!A297&lt;&gt;"","",IF(Data!B297&lt;&gt;"","",IF(Data!C297&lt;&gt;"",IF(Data!B296&lt;&gt;"","&lt;dataValues&gt;","") &amp; "&lt;dataValue dataElement="""&amp;VLOOKUP(Data!C297,Reference!$A$10:$B$21,2,FALSE)&amp;""" value="""&amp;Data!D297&amp;"""/&gt;" &amp; IF(Data!C298="","&lt;/dataValues&gt;&lt;/event&gt;",IF(Data!B298&lt;&gt;"","&lt;/dataValues&gt;&lt;/event&gt;","")),"")))</f>
        <v/>
      </c>
      <c r="E297" t="str">
        <f>IF(Data!C297&lt;&gt;"","",IF(Data!E297&lt;&gt;"","&lt;/events&gt;&lt;/enrollment&gt;&lt;/enrollments&gt;&lt;attributes&gt;&lt;attribute attribute=""xir1M6BCeKy"" displayName=""ANC ID number"" value="""&amp;Data!E297&amp;"""/&gt;",""))</f>
        <v/>
      </c>
      <c r="F297" t="str">
        <f>IF(Data!C297&lt;&gt;"","",IF(Data!F297&lt;&gt;"","&lt;/events&gt;&lt;/enrollment&gt;&lt;/enrollments&gt;&lt;attributes&gt;&lt;attribute attribute=""dcHt9acQAhW"" displayName=""Child health ID number""  value="""&amp;Data!F297&amp;"""/&gt;",""))</f>
        <v/>
      </c>
      <c r="G297" t="str">
        <f>IF(Data!C297&lt;&gt;"","",IF(Data!D297&lt;&gt;"","&lt;attribute attribute=""aR40kIqUVTV"" displayName=""Date of initiation into lifelong ART"" value="""&amp;Data!I297&amp;"""/&gt;&lt;attribute attribute=""Bv3XbmGMmrW"" displayName=""ART patient number""  value="""&amp;Data!D297&amp;"""/&gt;",""))</f>
        <v/>
      </c>
      <c r="H297" t="str">
        <f>IF(Data!H297="END","&lt;/attributes&gt;&lt;/trackedEntityInstance&gt;",IF(Data!B297="",IF(Data!H297&lt;&gt;"","&lt;/attributes&gt;&lt;relationships&gt;&lt;relationship&gt;&lt;relationshipName&gt;Mother to child&lt;/relationshipName&gt;&lt;relationshipType&gt;frS8ibCkbfN&lt;/relationshipType&gt;&lt;relationship&gt;"&amp; Data!H297 &amp; "&lt;/relationship&gt;&lt;from&gt;&lt;trackedEntityInstance trackedEntityInstance=""" &amp; Data!I297 &amp; """/&gt;&lt;/from&gt;&lt;to&gt;&lt;trackedEntityInstance trackedEntityInstance=""" &amp; Data!J297 &amp; """/&gt;&lt;/to&gt;&lt;/relationship&gt;&lt;/relationships&gt;&lt;/trackedEntityInstance&gt;",""),""))</f>
        <v/>
      </c>
    </row>
    <row r="298" spans="1:8" x14ac:dyDescent="0.3">
      <c r="A298" s="9" t="str">
        <f>IF(Data!A298&lt;&gt;"","&lt;trackedEntityInstance orgUnit="""&amp;VLOOKUP(Data!A298,Reference!$A$6:$B$7,2,FALSE)&amp;""" trackedEntityInstance="""&amp;Data!B298&amp;""" trackedEntityType="""&amp;VLOOKUP(Data!C298,Reference!$A$2:$C$3,3,FALSE)&amp;"""&gt;","")</f>
        <v>&lt;trackedEntityInstance orgUnit="DiszpKrYNg8" trackedEntityInstance="rTyXgO3rVIg" trackedEntityType="itdPJqKREKl"&gt;</v>
      </c>
      <c r="B298" t="str">
        <f ca="1">IF(Data!A298&lt;&gt;"","&lt;enrollments&gt;&lt;enrollment enrollment="""&amp;Data!E298&amp;""" orgUnit="""&amp; VLOOKUP(Data!D298,Reference!$A$6:$B$7,2,FALSE) &amp;""" program=""" &amp; VLOOKUP(Data!C298,Reference!$A$2:$C$3,2,FALSE) &amp; """&gt;&lt;enrollmentDate&gt;"&amp;Data!G298&amp;"&lt;/enrollmentDate&gt;&lt;incidentDate&gt;"&amp;Data!I298&amp;"&lt;/incidentDate&gt;&lt;status&gt;"&amp;Data!J298&amp;"&lt;/status&gt;&lt;events&gt;","")</f>
        <v>&lt;enrollments&gt;&lt;enrollment enrollment="bpnO2TdaKzb" orgUnit="DiszpKrYNg8" program="Uoor5hwdr8l"&gt;&lt;enrollmentDate&gt;2019-01-12&lt;/enrollmentDate&gt;&lt;incidentDate&gt;2019-02-08&lt;/incidentDate&gt;&lt;status&gt;ACTIVE&lt;/status&gt;&lt;events&gt;</v>
      </c>
      <c r="C298" t="str">
        <f>IF(Data!A298&lt;&gt;"","",IF(Data!B298&lt;&gt;"","&lt;event dueDate="""&amp;Data!B298&amp;""" event="""&amp;Data!C298&amp; IF(Data!D298="","",""" eventDate="""&amp;Data!D298) &amp;""" orgUnit="""&amp; VLOOKUP(Data!E298,Reference!$A$6:$B$7,2,FALSE) &amp;""" programStage="""&amp;VLOOKUP(Data!F298,Reference!$A$24:$B$31,2,FALSE)&amp;""" status="""&amp;Data!G298&amp;"""&gt;" &amp; IF(Data!H298="","","&lt;completedDate&gt;"&amp;Data!H298&amp;"&lt;/completedDate&gt;") &amp; IF(Data!B299&lt;&gt;"","&lt;/event&gt;",IF(Data!C299="","&lt;/event&gt;","")),""))</f>
        <v/>
      </c>
      <c r="D298" t="str">
        <f>IF(Data!A298&lt;&gt;"","",IF(Data!B298&lt;&gt;"","",IF(Data!C298&lt;&gt;"",IF(Data!B297&lt;&gt;"","&lt;dataValues&gt;","") &amp; "&lt;dataValue dataElement="""&amp;VLOOKUP(Data!C298,Reference!$A$10:$B$21,2,FALSE)&amp;""" value="""&amp;Data!D298&amp;"""/&gt;" &amp; IF(Data!C299="","&lt;/dataValues&gt;&lt;/event&gt;",IF(Data!B299&lt;&gt;"","&lt;/dataValues&gt;&lt;/event&gt;","")),"")))</f>
        <v/>
      </c>
      <c r="E298" t="str">
        <f>IF(Data!C298&lt;&gt;"","",IF(Data!E298&lt;&gt;"","&lt;/events&gt;&lt;/enrollment&gt;&lt;/enrollments&gt;&lt;attributes&gt;&lt;attribute attribute=""xir1M6BCeKy"" displayName=""ANC ID number"" value="""&amp;Data!E298&amp;"""/&gt;",""))</f>
        <v/>
      </c>
      <c r="F298" t="str">
        <f>IF(Data!C298&lt;&gt;"","",IF(Data!F298&lt;&gt;"","&lt;/events&gt;&lt;/enrollment&gt;&lt;/enrollments&gt;&lt;attributes&gt;&lt;attribute attribute=""dcHt9acQAhW"" displayName=""Child health ID number""  value="""&amp;Data!F298&amp;"""/&gt;",""))</f>
        <v/>
      </c>
      <c r="G298" t="str">
        <f>IF(Data!C298&lt;&gt;"","",IF(Data!D298&lt;&gt;"","&lt;attribute attribute=""aR40kIqUVTV"" displayName=""Date of initiation into lifelong ART"" value="""&amp;Data!I298&amp;"""/&gt;&lt;attribute attribute=""Bv3XbmGMmrW"" displayName=""ART patient number""  value="""&amp;Data!D298&amp;"""/&gt;",""))</f>
        <v/>
      </c>
      <c r="H298" t="str">
        <f>IF(Data!H298="END","&lt;/attributes&gt;&lt;/trackedEntityInstance&gt;",IF(Data!B298="",IF(Data!H298&lt;&gt;"","&lt;/attributes&gt;&lt;relationships&gt;&lt;relationship&gt;&lt;relationshipName&gt;Mother to child&lt;/relationshipName&gt;&lt;relationshipType&gt;frS8ibCkbfN&lt;/relationshipType&gt;&lt;relationship&gt;"&amp; Data!H298 &amp; "&lt;/relationship&gt;&lt;from&gt;&lt;trackedEntityInstance trackedEntityInstance=""" &amp; Data!I298 &amp; """/&gt;&lt;/from&gt;&lt;to&gt;&lt;trackedEntityInstance trackedEntityInstance=""" &amp; Data!J298 &amp; """/&gt;&lt;/to&gt;&lt;/relationship&gt;&lt;/relationships&gt;&lt;/trackedEntityInstance&gt;",""),""))</f>
        <v/>
      </c>
    </row>
    <row r="299" spans="1:8" x14ac:dyDescent="0.3">
      <c r="A299" s="9" t="str">
        <f>IF(Data!A299&lt;&gt;"","&lt;trackedEntityInstance orgUnit="""&amp;VLOOKUP(Data!A299,Reference!$A$6:$B$7,2,FALSE)&amp;""" trackedEntityInstance="""&amp;Data!B299&amp;""" trackedEntityType="""&amp;VLOOKUP(Data!C299,Reference!$A$2:$C$3,3,FALSE)&amp;"""&gt;","")</f>
        <v/>
      </c>
      <c r="B299" t="str">
        <f>IF(Data!A299&lt;&gt;"","&lt;enrollments&gt;&lt;enrollment enrollment="""&amp;Data!E299&amp;""" orgUnit="""&amp; VLOOKUP(Data!D299,Reference!$A$6:$B$7,2,FALSE) &amp;""" program=""" &amp; VLOOKUP(Data!C299,Reference!$A$2:$C$3,2,FALSE) &amp; """&gt;&lt;enrollmentDate&gt;"&amp;Data!G299&amp;"&lt;/enrollmentDate&gt;&lt;incidentDate&gt;"&amp;Data!I299&amp;"&lt;/incidentDate&gt;&lt;status&gt;"&amp;Data!J299&amp;"&lt;/status&gt;&lt;events&gt;","")</f>
        <v/>
      </c>
      <c r="C299" t="str">
        <f ca="1">IF(Data!A299&lt;&gt;"","",IF(Data!B299&lt;&gt;"","&lt;event dueDate="""&amp;Data!B299&amp;""" event="""&amp;Data!C299&amp; IF(Data!D299="","",""" eventDate="""&amp;Data!D299) &amp;""" orgUnit="""&amp; VLOOKUP(Data!E299,Reference!$A$6:$B$7,2,FALSE) &amp;""" programStage="""&amp;VLOOKUP(Data!F299,Reference!$A$24:$B$31,2,FALSE)&amp;""" status="""&amp;Data!G299&amp;"""&gt;" &amp; IF(Data!H299="","","&lt;completedDate&gt;"&amp;Data!H299&amp;"&lt;/completedDate&gt;") &amp; IF(Data!B300&lt;&gt;"","&lt;/event&gt;",IF(Data!C300="","&lt;/event&gt;","")),""))</f>
        <v>&lt;event dueDate="2019-01-12" event="lWkdTvcvnYT" eventDate="2019-01-12" orgUnit="DiszpKrYNg8" programStage="ArQwGycUDjE" status="COMPLETED"&gt;&lt;completedDate&gt;2019-01-12&lt;/completedDate&gt;</v>
      </c>
      <c r="D299" t="str">
        <f ca="1">IF(Data!A299&lt;&gt;"","",IF(Data!B299&lt;&gt;"","",IF(Data!C299&lt;&gt;"",IF(Data!B298&lt;&gt;"","&lt;dataValues&gt;","") &amp; "&lt;dataValue dataElement="""&amp;VLOOKUP(Data!C299,Reference!$A$10:$B$21,2,FALSE)&amp;""" value="""&amp;Data!D299&amp;"""/&gt;" &amp; IF(Data!C300="","&lt;/dataValues&gt;&lt;/event&gt;",IF(Data!B300&lt;&gt;"","&lt;/dataValues&gt;&lt;/event&gt;","")),"")))</f>
        <v/>
      </c>
      <c r="E299" t="str">
        <f>IF(Data!C299&lt;&gt;"","",IF(Data!E299&lt;&gt;"","&lt;/events&gt;&lt;/enrollment&gt;&lt;/enrollments&gt;&lt;attributes&gt;&lt;attribute attribute=""xir1M6BCeKy"" displayName=""ANC ID number"" value="""&amp;Data!E299&amp;"""/&gt;",""))</f>
        <v/>
      </c>
      <c r="F299" t="str">
        <f>IF(Data!C299&lt;&gt;"","",IF(Data!F299&lt;&gt;"","&lt;/events&gt;&lt;/enrollment&gt;&lt;/enrollments&gt;&lt;attributes&gt;&lt;attribute attribute=""dcHt9acQAhW"" displayName=""Child health ID number""  value="""&amp;Data!F299&amp;"""/&gt;",""))</f>
        <v/>
      </c>
      <c r="G299" t="str">
        <f>IF(Data!C299&lt;&gt;"","",IF(Data!D299&lt;&gt;"","&lt;attribute attribute=""aR40kIqUVTV"" displayName=""Date of initiation into lifelong ART"" value="""&amp;Data!I299&amp;"""/&gt;&lt;attribute attribute=""Bv3XbmGMmrW"" displayName=""ART patient number""  value="""&amp;Data!D299&amp;"""/&gt;",""))</f>
        <v/>
      </c>
      <c r="H299" t="str">
        <f ca="1">IF(Data!H299="END","&lt;/attributes&gt;&lt;/trackedEntityInstance&gt;",IF(Data!B299="",IF(Data!H299&lt;&gt;"","&lt;/attributes&gt;&lt;relationships&gt;&lt;relationship&gt;&lt;relationshipName&gt;Mother to child&lt;/relationshipName&gt;&lt;relationshipType&gt;frS8ibCkbfN&lt;/relationshipType&gt;&lt;relationship&gt;"&amp; Data!H299 &amp; "&lt;/relationship&gt;&lt;from&gt;&lt;trackedEntityInstance trackedEntityInstance=""" &amp; Data!I299 &amp; """/&gt;&lt;/from&gt;&lt;to&gt;&lt;trackedEntityInstance trackedEntityInstance=""" &amp; Data!J299 &amp; """/&gt;&lt;/to&gt;&lt;/relationship&gt;&lt;/relationships&gt;&lt;/trackedEntityInstance&gt;",""),""))</f>
        <v/>
      </c>
    </row>
    <row r="300" spans="1:8" x14ac:dyDescent="0.3">
      <c r="A300" s="9" t="str">
        <f>IF(Data!A300&lt;&gt;"","&lt;trackedEntityInstance orgUnit="""&amp;VLOOKUP(Data!A300,Reference!$A$6:$B$7,2,FALSE)&amp;""" trackedEntityInstance="""&amp;Data!B300&amp;""" trackedEntityType="""&amp;VLOOKUP(Data!C300,Reference!$A$2:$C$3,3,FALSE)&amp;"""&gt;","")</f>
        <v/>
      </c>
      <c r="B300" t="str">
        <f>IF(Data!A300&lt;&gt;"","&lt;enrollments&gt;&lt;enrollment enrollment="""&amp;Data!E300&amp;""" orgUnit="""&amp; VLOOKUP(Data!D300,Reference!$A$6:$B$7,2,FALSE) &amp;""" program=""" &amp; VLOOKUP(Data!C300,Reference!$A$2:$C$3,2,FALSE) &amp; """&gt;&lt;enrollmentDate&gt;"&amp;Data!G300&amp;"&lt;/enrollmentDate&gt;&lt;incidentDate&gt;"&amp;Data!I300&amp;"&lt;/incidentDate&gt;&lt;status&gt;"&amp;Data!J300&amp;"&lt;/status&gt;&lt;events&gt;","")</f>
        <v/>
      </c>
      <c r="C300" t="str">
        <f>IF(Data!A300&lt;&gt;"","",IF(Data!B300&lt;&gt;"","&lt;event dueDate="""&amp;Data!B300&amp;""" event="""&amp;Data!C300&amp; IF(Data!D300="","",""" eventDate="""&amp;Data!D300) &amp;""" orgUnit="""&amp; VLOOKUP(Data!E300,Reference!$A$6:$B$7,2,FALSE) &amp;""" programStage="""&amp;VLOOKUP(Data!F300,Reference!$A$24:$B$31,2,FALSE)&amp;""" status="""&amp;Data!G300&amp;"""&gt;" &amp; IF(Data!H300="","","&lt;completedDate&gt;"&amp;Data!H300&amp;"&lt;/completedDate&gt;") &amp; IF(Data!B301&lt;&gt;"","&lt;/event&gt;",IF(Data!C301="","&lt;/event&gt;","")),""))</f>
        <v/>
      </c>
      <c r="D300" t="str">
        <f ca="1">IF(Data!A300&lt;&gt;"","",IF(Data!B300&lt;&gt;"","",IF(Data!C300&lt;&gt;"",IF(Data!B299&lt;&gt;"","&lt;dataValues&gt;","") &amp; "&lt;dataValue dataElement="""&amp;VLOOKUP(Data!C300,Reference!$A$10:$B$21,2,FALSE)&amp;""" value="""&amp;Data!D300&amp;"""/&gt;" &amp; IF(Data!C301="","&lt;/dataValues&gt;&lt;/event&gt;",IF(Data!B301&lt;&gt;"","&lt;/dataValues&gt;&lt;/event&gt;","")),"")))</f>
        <v>&lt;dataValues&gt;&lt;dataValue dataElement="oyIFOXlCfcB" value="1"/&gt;</v>
      </c>
      <c r="E300" t="str">
        <f>IF(Data!C300&lt;&gt;"","",IF(Data!E300&lt;&gt;"","&lt;/events&gt;&lt;/enrollment&gt;&lt;/enrollments&gt;&lt;attributes&gt;&lt;attribute attribute=""xir1M6BCeKy"" displayName=""ANC ID number"" value="""&amp;Data!E300&amp;"""/&gt;",""))</f>
        <v/>
      </c>
      <c r="F300" t="str">
        <f>IF(Data!C300&lt;&gt;"","",IF(Data!F300&lt;&gt;"","&lt;/events&gt;&lt;/enrollment&gt;&lt;/enrollments&gt;&lt;attributes&gt;&lt;attribute attribute=""dcHt9acQAhW"" displayName=""Child health ID number""  value="""&amp;Data!F300&amp;"""/&gt;",""))</f>
        <v/>
      </c>
      <c r="G300" t="str">
        <f>IF(Data!C300&lt;&gt;"","",IF(Data!D300&lt;&gt;"","&lt;attribute attribute=""aR40kIqUVTV"" displayName=""Date of initiation into lifelong ART"" value="""&amp;Data!I300&amp;"""/&gt;&lt;attribute attribute=""Bv3XbmGMmrW"" displayName=""ART patient number""  value="""&amp;Data!D300&amp;"""/&gt;",""))</f>
        <v/>
      </c>
      <c r="H300" t="str">
        <f>IF(Data!H300="END","&lt;/attributes&gt;&lt;/trackedEntityInstance&gt;",IF(Data!B300="",IF(Data!H300&lt;&gt;"","&lt;/attributes&gt;&lt;relationships&gt;&lt;relationship&gt;&lt;relationshipName&gt;Mother to child&lt;/relationshipName&gt;&lt;relationshipType&gt;frS8ibCkbfN&lt;/relationshipType&gt;&lt;relationship&gt;"&amp; Data!H300 &amp; "&lt;/relationship&gt;&lt;from&gt;&lt;trackedEntityInstance trackedEntityInstance=""" &amp; Data!I300 &amp; """/&gt;&lt;/from&gt;&lt;to&gt;&lt;trackedEntityInstance trackedEntityInstance=""" &amp; Data!J300 &amp; """/&gt;&lt;/to&gt;&lt;/relationship&gt;&lt;/relationships&gt;&lt;/trackedEntityInstance&gt;",""),""))</f>
        <v/>
      </c>
    </row>
    <row r="301" spans="1:8" x14ac:dyDescent="0.3">
      <c r="A301" s="9" t="str">
        <f>IF(Data!A301&lt;&gt;"","&lt;trackedEntityInstance orgUnit="""&amp;VLOOKUP(Data!A301,Reference!$A$6:$B$7,2,FALSE)&amp;""" trackedEntityInstance="""&amp;Data!B301&amp;""" trackedEntityType="""&amp;VLOOKUP(Data!C301,Reference!$A$2:$C$3,3,FALSE)&amp;"""&gt;","")</f>
        <v/>
      </c>
      <c r="B301" t="str">
        <f>IF(Data!A301&lt;&gt;"","&lt;enrollments&gt;&lt;enrollment enrollment="""&amp;Data!E301&amp;""" orgUnit="""&amp; VLOOKUP(Data!D301,Reference!$A$6:$B$7,2,FALSE) &amp;""" program=""" &amp; VLOOKUP(Data!C301,Reference!$A$2:$C$3,2,FALSE) &amp; """&gt;&lt;enrollmentDate&gt;"&amp;Data!G301&amp;"&lt;/enrollmentDate&gt;&lt;incidentDate&gt;"&amp;Data!I301&amp;"&lt;/incidentDate&gt;&lt;status&gt;"&amp;Data!J301&amp;"&lt;/status&gt;&lt;events&gt;","")</f>
        <v/>
      </c>
      <c r="C301" t="str">
        <f>IF(Data!A301&lt;&gt;"","",IF(Data!B301&lt;&gt;"","&lt;event dueDate="""&amp;Data!B301&amp;""" event="""&amp;Data!C301&amp; IF(Data!D301="","",""" eventDate="""&amp;Data!D301) &amp;""" orgUnit="""&amp; VLOOKUP(Data!E301,Reference!$A$6:$B$7,2,FALSE) &amp;""" programStage="""&amp;VLOOKUP(Data!F301,Reference!$A$24:$B$31,2,FALSE)&amp;""" status="""&amp;Data!G301&amp;"""&gt;" &amp; IF(Data!H301="","","&lt;completedDate&gt;"&amp;Data!H301&amp;"&lt;/completedDate&gt;") &amp; IF(Data!B302&lt;&gt;"","&lt;/event&gt;",IF(Data!C302="","&lt;/event&gt;","")),""))</f>
        <v/>
      </c>
      <c r="D301" t="str">
        <f>IF(Data!A301&lt;&gt;"","",IF(Data!B301&lt;&gt;"","",IF(Data!C301&lt;&gt;"",IF(Data!B300&lt;&gt;"","&lt;dataValues&gt;","") &amp; "&lt;dataValue dataElement="""&amp;VLOOKUP(Data!C301,Reference!$A$10:$B$21,2,FALSE)&amp;""" value="""&amp;Data!D301&amp;"""/&gt;" &amp; IF(Data!C302="","&lt;/dataValues&gt;&lt;/event&gt;",IF(Data!B302&lt;&gt;"","&lt;/dataValues&gt;&lt;/event&gt;","")),"")))</f>
        <v>&lt;dataValue dataElement="TrbryjbXE3r" value="0"/&gt;</v>
      </c>
      <c r="E301" t="str">
        <f>IF(Data!C301&lt;&gt;"","",IF(Data!E301&lt;&gt;"","&lt;/events&gt;&lt;/enrollment&gt;&lt;/enrollments&gt;&lt;attributes&gt;&lt;attribute attribute=""xir1M6BCeKy"" displayName=""ANC ID number"" value="""&amp;Data!E301&amp;"""/&gt;",""))</f>
        <v/>
      </c>
      <c r="F301" t="str">
        <f>IF(Data!C301&lt;&gt;"","",IF(Data!F301&lt;&gt;"","&lt;/events&gt;&lt;/enrollment&gt;&lt;/enrollments&gt;&lt;attributes&gt;&lt;attribute attribute=""dcHt9acQAhW"" displayName=""Child health ID number""  value="""&amp;Data!F301&amp;"""/&gt;",""))</f>
        <v/>
      </c>
      <c r="G301" t="str">
        <f>IF(Data!C301&lt;&gt;"","",IF(Data!D301&lt;&gt;"","&lt;attribute attribute=""aR40kIqUVTV"" displayName=""Date of initiation into lifelong ART"" value="""&amp;Data!I301&amp;"""/&gt;&lt;attribute attribute=""Bv3XbmGMmrW"" displayName=""ART patient number""  value="""&amp;Data!D301&amp;"""/&gt;",""))</f>
        <v/>
      </c>
      <c r="H301" t="str">
        <f>IF(Data!H301="END","&lt;/attributes&gt;&lt;/trackedEntityInstance&gt;",IF(Data!B301="",IF(Data!H301&lt;&gt;"","&lt;/attributes&gt;&lt;relationships&gt;&lt;relationship&gt;&lt;relationshipName&gt;Mother to child&lt;/relationshipName&gt;&lt;relationshipType&gt;frS8ibCkbfN&lt;/relationshipType&gt;&lt;relationship&gt;"&amp; Data!H301 &amp; "&lt;/relationship&gt;&lt;from&gt;&lt;trackedEntityInstance trackedEntityInstance=""" &amp; Data!I301 &amp; """/&gt;&lt;/from&gt;&lt;to&gt;&lt;trackedEntityInstance trackedEntityInstance=""" &amp; Data!J301 &amp; """/&gt;&lt;/to&gt;&lt;/relationship&gt;&lt;/relationships&gt;&lt;/trackedEntityInstance&gt;",""),""))</f>
        <v/>
      </c>
    </row>
    <row r="302" spans="1:8" x14ac:dyDescent="0.3">
      <c r="A302" s="9" t="str">
        <f>IF(Data!A302&lt;&gt;"","&lt;trackedEntityInstance orgUnit="""&amp;VLOOKUP(Data!A302,Reference!$A$6:$B$7,2,FALSE)&amp;""" trackedEntityInstance="""&amp;Data!B302&amp;""" trackedEntityType="""&amp;VLOOKUP(Data!C302,Reference!$A$2:$C$3,3,FALSE)&amp;"""&gt;","")</f>
        <v/>
      </c>
      <c r="B302" t="str">
        <f>IF(Data!A302&lt;&gt;"","&lt;enrollments&gt;&lt;enrollment enrollment="""&amp;Data!E302&amp;""" orgUnit="""&amp; VLOOKUP(Data!D302,Reference!$A$6:$B$7,2,FALSE) &amp;""" program=""" &amp; VLOOKUP(Data!C302,Reference!$A$2:$C$3,2,FALSE) &amp; """&gt;&lt;enrollmentDate&gt;"&amp;Data!G302&amp;"&lt;/enrollmentDate&gt;&lt;incidentDate&gt;"&amp;Data!I302&amp;"&lt;/incidentDate&gt;&lt;status&gt;"&amp;Data!J302&amp;"&lt;/status&gt;&lt;events&gt;","")</f>
        <v/>
      </c>
      <c r="C302" t="str">
        <f>IF(Data!A302&lt;&gt;"","",IF(Data!B302&lt;&gt;"","&lt;event dueDate="""&amp;Data!B302&amp;""" event="""&amp;Data!C302&amp; IF(Data!D302="","",""" eventDate="""&amp;Data!D302) &amp;""" orgUnit="""&amp; VLOOKUP(Data!E302,Reference!$A$6:$B$7,2,FALSE) &amp;""" programStage="""&amp;VLOOKUP(Data!F302,Reference!$A$24:$B$31,2,FALSE)&amp;""" status="""&amp;Data!G302&amp;"""&gt;" &amp; IF(Data!H302="","","&lt;completedDate&gt;"&amp;Data!H302&amp;"&lt;/completedDate&gt;") &amp; IF(Data!B303&lt;&gt;"","&lt;/event&gt;",IF(Data!C303="","&lt;/event&gt;","")),""))</f>
        <v/>
      </c>
      <c r="D302" t="str">
        <f ca="1">IF(Data!A302&lt;&gt;"","",IF(Data!B302&lt;&gt;"","",IF(Data!C302&lt;&gt;"",IF(Data!B301&lt;&gt;"","&lt;dataValues&gt;","") &amp; "&lt;dataValue dataElement="""&amp;VLOOKUP(Data!C302,Reference!$A$10:$B$21,2,FALSE)&amp;""" value="""&amp;Data!D302&amp;"""/&gt;" &amp; IF(Data!C303="","&lt;/dataValues&gt;&lt;/event&gt;",IF(Data!B303&lt;&gt;"","&lt;/dataValues&gt;&lt;/event&gt;","")),"")))</f>
        <v>&lt;dataValue dataElement="nUicovae8Vo" value="ANC1"/&gt;&lt;/dataValues&gt;&lt;/event&gt;</v>
      </c>
      <c r="E302" t="str">
        <f>IF(Data!C302&lt;&gt;"","",IF(Data!E302&lt;&gt;"","&lt;/events&gt;&lt;/enrollment&gt;&lt;/enrollments&gt;&lt;attributes&gt;&lt;attribute attribute=""xir1M6BCeKy"" displayName=""ANC ID number"" value="""&amp;Data!E302&amp;"""/&gt;",""))</f>
        <v/>
      </c>
      <c r="F302" t="str">
        <f>IF(Data!C302&lt;&gt;"","",IF(Data!F302&lt;&gt;"","&lt;/events&gt;&lt;/enrollment&gt;&lt;/enrollments&gt;&lt;attributes&gt;&lt;attribute attribute=""dcHt9acQAhW"" displayName=""Child health ID number""  value="""&amp;Data!F302&amp;"""/&gt;",""))</f>
        <v/>
      </c>
      <c r="G302" t="str">
        <f>IF(Data!C302&lt;&gt;"","",IF(Data!D302&lt;&gt;"","&lt;attribute attribute=""aR40kIqUVTV"" displayName=""Date of initiation into lifelong ART"" value="""&amp;Data!I302&amp;"""/&gt;&lt;attribute attribute=""Bv3XbmGMmrW"" displayName=""ART patient number""  value="""&amp;Data!D302&amp;"""/&gt;",""))</f>
        <v/>
      </c>
      <c r="H302" t="str">
        <f>IF(Data!H302="END","&lt;/attributes&gt;&lt;/trackedEntityInstance&gt;",IF(Data!B302="",IF(Data!H302&lt;&gt;"","&lt;/attributes&gt;&lt;relationships&gt;&lt;relationship&gt;&lt;relationshipName&gt;Mother to child&lt;/relationshipName&gt;&lt;relationshipType&gt;frS8ibCkbfN&lt;/relationshipType&gt;&lt;relationship&gt;"&amp; Data!H302 &amp; "&lt;/relationship&gt;&lt;from&gt;&lt;trackedEntityInstance trackedEntityInstance=""" &amp; Data!I302 &amp; """/&gt;&lt;/from&gt;&lt;to&gt;&lt;trackedEntityInstance trackedEntityInstance=""" &amp; Data!J302 &amp; """/&gt;&lt;/to&gt;&lt;/relationship&gt;&lt;/relationships&gt;&lt;/trackedEntityInstance&gt;",""),""))</f>
        <v/>
      </c>
    </row>
    <row r="303" spans="1:8" x14ac:dyDescent="0.3">
      <c r="A303" s="9" t="str">
        <f>IF(Data!A303&lt;&gt;"","&lt;trackedEntityInstance orgUnit="""&amp;VLOOKUP(Data!A303,Reference!$A$6:$B$7,2,FALSE)&amp;""" trackedEntityInstance="""&amp;Data!B303&amp;""" trackedEntityType="""&amp;VLOOKUP(Data!C303,Reference!$A$2:$C$3,3,FALSE)&amp;"""&gt;","")</f>
        <v/>
      </c>
      <c r="B303" t="str">
        <f>IF(Data!A303&lt;&gt;"","&lt;enrollments&gt;&lt;enrollment enrollment="""&amp;Data!E303&amp;""" orgUnit="""&amp; VLOOKUP(Data!D303,Reference!$A$6:$B$7,2,FALSE) &amp;""" program=""" &amp; VLOOKUP(Data!C303,Reference!$A$2:$C$3,2,FALSE) &amp; """&gt;&lt;enrollmentDate&gt;"&amp;Data!G303&amp;"&lt;/enrollmentDate&gt;&lt;incidentDate&gt;"&amp;Data!I303&amp;"&lt;/incidentDate&gt;&lt;status&gt;"&amp;Data!J303&amp;"&lt;/status&gt;&lt;events&gt;","")</f>
        <v/>
      </c>
      <c r="C303" t="str">
        <f ca="1">IF(Data!A303&lt;&gt;"","",IF(Data!B303&lt;&gt;"","&lt;event dueDate="""&amp;Data!B303&amp;""" event="""&amp;Data!C303&amp; IF(Data!D303="","",""" eventDate="""&amp;Data!D303) &amp;""" orgUnit="""&amp; VLOOKUP(Data!E303,Reference!$A$6:$B$7,2,FALSE) &amp;""" programStage="""&amp;VLOOKUP(Data!F303,Reference!$A$24:$B$31,2,FALSE)&amp;""" status="""&amp;Data!G303&amp;"""&gt;" &amp; IF(Data!H303="","","&lt;completedDate&gt;"&amp;Data!H303&amp;"&lt;/completedDate&gt;") &amp; IF(Data!B304&lt;&gt;"","&lt;/event&gt;",IF(Data!C304="","&lt;/event&gt;","")),""))</f>
        <v>&lt;event dueDate="2019-02-11" event="SYtR9MGvYmi" eventDate="2019-04-08" orgUnit="DiszpKrYNg8" programStage="NVLgFx7afB9" status="COMPLETED"&gt;&lt;completedDate&gt;2019-04-08&lt;/completedDate&gt;</v>
      </c>
      <c r="D303" t="str">
        <f ca="1">IF(Data!A303&lt;&gt;"","",IF(Data!B303&lt;&gt;"","",IF(Data!C303&lt;&gt;"",IF(Data!B302&lt;&gt;"","&lt;dataValues&gt;","") &amp; "&lt;dataValue dataElement="""&amp;VLOOKUP(Data!C303,Reference!$A$10:$B$21,2,FALSE)&amp;""" value="""&amp;Data!D303&amp;"""/&gt;" &amp; IF(Data!C304="","&lt;/dataValues&gt;&lt;/event&gt;",IF(Data!B304&lt;&gt;"","&lt;/dataValues&gt;&lt;/event&gt;","")),"")))</f>
        <v/>
      </c>
      <c r="E303" t="str">
        <f>IF(Data!C303&lt;&gt;"","",IF(Data!E303&lt;&gt;"","&lt;/events&gt;&lt;/enrollment&gt;&lt;/enrollments&gt;&lt;attributes&gt;&lt;attribute attribute=""xir1M6BCeKy"" displayName=""ANC ID number"" value="""&amp;Data!E303&amp;"""/&gt;",""))</f>
        <v/>
      </c>
      <c r="F303" t="str">
        <f>IF(Data!C303&lt;&gt;"","",IF(Data!F303&lt;&gt;"","&lt;/events&gt;&lt;/enrollment&gt;&lt;/enrollments&gt;&lt;attributes&gt;&lt;attribute attribute=""dcHt9acQAhW"" displayName=""Child health ID number""  value="""&amp;Data!F303&amp;"""/&gt;",""))</f>
        <v/>
      </c>
      <c r="G303" t="str">
        <f>IF(Data!C303&lt;&gt;"","",IF(Data!D303&lt;&gt;"","&lt;attribute attribute=""aR40kIqUVTV"" displayName=""Date of initiation into lifelong ART"" value="""&amp;Data!I303&amp;"""/&gt;&lt;attribute attribute=""Bv3XbmGMmrW"" displayName=""ART patient number""  value="""&amp;Data!D303&amp;"""/&gt;",""))</f>
        <v/>
      </c>
      <c r="H303" t="str">
        <f ca="1">IF(Data!H303="END","&lt;/attributes&gt;&lt;/trackedEntityInstance&gt;",IF(Data!B303="",IF(Data!H303&lt;&gt;"","&lt;/attributes&gt;&lt;relationships&gt;&lt;relationship&gt;&lt;relationshipName&gt;Mother to child&lt;/relationshipName&gt;&lt;relationshipType&gt;frS8ibCkbfN&lt;/relationshipType&gt;&lt;relationship&gt;"&amp; Data!H303 &amp; "&lt;/relationship&gt;&lt;from&gt;&lt;trackedEntityInstance trackedEntityInstance=""" &amp; Data!I303 &amp; """/&gt;&lt;/from&gt;&lt;to&gt;&lt;trackedEntityInstance trackedEntityInstance=""" &amp; Data!J303 &amp; """/&gt;&lt;/to&gt;&lt;/relationship&gt;&lt;/relationships&gt;&lt;/trackedEntityInstance&gt;",""),""))</f>
        <v/>
      </c>
    </row>
    <row r="304" spans="1:8" x14ac:dyDescent="0.3">
      <c r="A304" s="9" t="str">
        <f>IF(Data!A304&lt;&gt;"","&lt;trackedEntityInstance orgUnit="""&amp;VLOOKUP(Data!A304,Reference!$A$6:$B$7,2,FALSE)&amp;""" trackedEntityInstance="""&amp;Data!B304&amp;""" trackedEntityType="""&amp;VLOOKUP(Data!C304,Reference!$A$2:$C$3,3,FALSE)&amp;"""&gt;","")</f>
        <v/>
      </c>
      <c r="B304" t="str">
        <f>IF(Data!A304&lt;&gt;"","&lt;enrollments&gt;&lt;enrollment enrollment="""&amp;Data!E304&amp;""" orgUnit="""&amp; VLOOKUP(Data!D304,Reference!$A$6:$B$7,2,FALSE) &amp;""" program=""" &amp; VLOOKUP(Data!C304,Reference!$A$2:$C$3,2,FALSE) &amp; """&gt;&lt;enrollmentDate&gt;"&amp;Data!G304&amp;"&lt;/enrollmentDate&gt;&lt;incidentDate&gt;"&amp;Data!I304&amp;"&lt;/incidentDate&gt;&lt;status&gt;"&amp;Data!J304&amp;"&lt;/status&gt;&lt;events&gt;","")</f>
        <v/>
      </c>
      <c r="C304" t="str">
        <f>IF(Data!A304&lt;&gt;"","",IF(Data!B304&lt;&gt;"","&lt;event dueDate="""&amp;Data!B304&amp;""" event="""&amp;Data!C304&amp; IF(Data!D304="","",""" eventDate="""&amp;Data!D304) &amp;""" orgUnit="""&amp; VLOOKUP(Data!E304,Reference!$A$6:$B$7,2,FALSE) &amp;""" programStage="""&amp;VLOOKUP(Data!F304,Reference!$A$24:$B$31,2,FALSE)&amp;""" status="""&amp;Data!G304&amp;"""&gt;" &amp; IF(Data!H304="","","&lt;completedDate&gt;"&amp;Data!H304&amp;"&lt;/completedDate&gt;") &amp; IF(Data!B305&lt;&gt;"","&lt;/event&gt;",IF(Data!C305="","&lt;/event&gt;","")),""))</f>
        <v/>
      </c>
      <c r="D304" t="str">
        <f ca="1">IF(Data!A304&lt;&gt;"","",IF(Data!B304&lt;&gt;"","",IF(Data!C304&lt;&gt;"",IF(Data!B303&lt;&gt;"","&lt;dataValues&gt;","") &amp; "&lt;dataValue dataElement="""&amp;VLOOKUP(Data!C304,Reference!$A$10:$B$21,2,FALSE)&amp;""" value="""&amp;Data!D304&amp;"""/&gt;" &amp; IF(Data!C305="","&lt;/dataValues&gt;&lt;/event&gt;",IF(Data!B305&lt;&gt;"","&lt;/dataValues&gt;&lt;/event&gt;","")),"")))</f>
        <v>&lt;dataValues&gt;&lt;dataValue dataElement="nUicovae8Vo" value="ANC1"/&gt;&lt;/dataValues&gt;&lt;/event&gt;</v>
      </c>
      <c r="E304" t="str">
        <f>IF(Data!C304&lt;&gt;"","",IF(Data!E304&lt;&gt;"","&lt;/events&gt;&lt;/enrollment&gt;&lt;/enrollments&gt;&lt;attributes&gt;&lt;attribute attribute=""xir1M6BCeKy"" displayName=""ANC ID number"" value="""&amp;Data!E304&amp;"""/&gt;",""))</f>
        <v/>
      </c>
      <c r="F304" t="str">
        <f>IF(Data!C304&lt;&gt;"","",IF(Data!F304&lt;&gt;"","&lt;/events&gt;&lt;/enrollment&gt;&lt;/enrollments&gt;&lt;attributes&gt;&lt;attribute attribute=""dcHt9acQAhW"" displayName=""Child health ID number""  value="""&amp;Data!F304&amp;"""/&gt;",""))</f>
        <v/>
      </c>
      <c r="G304" t="str">
        <f>IF(Data!C304&lt;&gt;"","",IF(Data!D304&lt;&gt;"","&lt;attribute attribute=""aR40kIqUVTV"" displayName=""Date of initiation into lifelong ART"" value="""&amp;Data!I304&amp;"""/&gt;&lt;attribute attribute=""Bv3XbmGMmrW"" displayName=""ART patient number""  value="""&amp;Data!D304&amp;"""/&gt;",""))</f>
        <v/>
      </c>
      <c r="H304" t="str">
        <f>IF(Data!H304="END","&lt;/attributes&gt;&lt;/trackedEntityInstance&gt;",IF(Data!B304="",IF(Data!H304&lt;&gt;"","&lt;/attributes&gt;&lt;relationships&gt;&lt;relationship&gt;&lt;relationshipName&gt;Mother to child&lt;/relationshipName&gt;&lt;relationshipType&gt;frS8ibCkbfN&lt;/relationshipType&gt;&lt;relationship&gt;"&amp; Data!H304 &amp; "&lt;/relationship&gt;&lt;from&gt;&lt;trackedEntityInstance trackedEntityInstance=""" &amp; Data!I304 &amp; """/&gt;&lt;/from&gt;&lt;to&gt;&lt;trackedEntityInstance trackedEntityInstance=""" &amp; Data!J304 &amp; """/&gt;&lt;/to&gt;&lt;/relationship&gt;&lt;/relationships&gt;&lt;/trackedEntityInstance&gt;",""),""))</f>
        <v/>
      </c>
    </row>
    <row r="305" spans="1:8" x14ac:dyDescent="0.3">
      <c r="A305" s="9" t="str">
        <f>IF(Data!A305&lt;&gt;"","&lt;trackedEntityInstance orgUnit="""&amp;VLOOKUP(Data!A305,Reference!$A$6:$B$7,2,FALSE)&amp;""" trackedEntityInstance="""&amp;Data!B305&amp;""" trackedEntityType="""&amp;VLOOKUP(Data!C305,Reference!$A$2:$C$3,3,FALSE)&amp;"""&gt;","")</f>
        <v/>
      </c>
      <c r="B305" t="str">
        <f>IF(Data!A305&lt;&gt;"","&lt;enrollments&gt;&lt;enrollment enrollment="""&amp;Data!E305&amp;""" orgUnit="""&amp; VLOOKUP(Data!D305,Reference!$A$6:$B$7,2,FALSE) &amp;""" program=""" &amp; VLOOKUP(Data!C305,Reference!$A$2:$C$3,2,FALSE) &amp; """&gt;&lt;enrollmentDate&gt;"&amp;Data!G305&amp;"&lt;/enrollmentDate&gt;&lt;incidentDate&gt;"&amp;Data!I305&amp;"&lt;/incidentDate&gt;&lt;status&gt;"&amp;Data!J305&amp;"&lt;/status&gt;&lt;events&gt;","")</f>
        <v/>
      </c>
      <c r="C305" t="str">
        <f ca="1">IF(Data!A305&lt;&gt;"","",IF(Data!B305&lt;&gt;"","&lt;event dueDate="""&amp;Data!B305&amp;""" event="""&amp;Data!C305&amp; IF(Data!D305="","",""" eventDate="""&amp;Data!D305) &amp;""" orgUnit="""&amp; VLOOKUP(Data!E305,Reference!$A$6:$B$7,2,FALSE) &amp;""" programStage="""&amp;VLOOKUP(Data!F305,Reference!$A$24:$B$31,2,FALSE)&amp;""" status="""&amp;Data!G305&amp;"""&gt;" &amp; IF(Data!H305="","","&lt;completedDate&gt;"&amp;Data!H305&amp;"&lt;/completedDate&gt;") &amp; IF(Data!B306&lt;&gt;"","&lt;/event&gt;",IF(Data!C306="","&lt;/event&gt;","")),""))</f>
        <v>&lt;event dueDate="2019-06-21" event="LXL4Mc9VVbr" eventDate="2019-06-08" orgUnit="DiszpKrYNg8" programStage="NVLgFx7afB9" status="COMPLETED"&gt;&lt;completedDate&gt;2019-06-08&lt;/completedDate&gt;</v>
      </c>
      <c r="D305" t="str">
        <f ca="1">IF(Data!A305&lt;&gt;"","",IF(Data!B305&lt;&gt;"","",IF(Data!C305&lt;&gt;"",IF(Data!B304&lt;&gt;"","&lt;dataValues&gt;","") &amp; "&lt;dataValue dataElement="""&amp;VLOOKUP(Data!C305,Reference!$A$10:$B$21,2,FALSE)&amp;""" value="""&amp;Data!D305&amp;"""/&gt;" &amp; IF(Data!C306="","&lt;/dataValues&gt;&lt;/event&gt;",IF(Data!B306&lt;&gt;"","&lt;/dataValues&gt;&lt;/event&gt;","")),"")))</f>
        <v/>
      </c>
      <c r="E305" t="str">
        <f>IF(Data!C305&lt;&gt;"","",IF(Data!E305&lt;&gt;"","&lt;/events&gt;&lt;/enrollment&gt;&lt;/enrollments&gt;&lt;attributes&gt;&lt;attribute attribute=""xir1M6BCeKy"" displayName=""ANC ID number"" value="""&amp;Data!E305&amp;"""/&gt;",""))</f>
        <v/>
      </c>
      <c r="F305" t="str">
        <f>IF(Data!C305&lt;&gt;"","",IF(Data!F305&lt;&gt;"","&lt;/events&gt;&lt;/enrollment&gt;&lt;/enrollments&gt;&lt;attributes&gt;&lt;attribute attribute=""dcHt9acQAhW"" displayName=""Child health ID number""  value="""&amp;Data!F305&amp;"""/&gt;",""))</f>
        <v/>
      </c>
      <c r="G305" t="str">
        <f>IF(Data!C305&lt;&gt;"","",IF(Data!D305&lt;&gt;"","&lt;attribute attribute=""aR40kIqUVTV"" displayName=""Date of initiation into lifelong ART"" value="""&amp;Data!I305&amp;"""/&gt;&lt;attribute attribute=""Bv3XbmGMmrW"" displayName=""ART patient number""  value="""&amp;Data!D305&amp;"""/&gt;",""))</f>
        <v/>
      </c>
      <c r="H305" t="str">
        <f ca="1">IF(Data!H305="END","&lt;/attributes&gt;&lt;/trackedEntityInstance&gt;",IF(Data!B305="",IF(Data!H305&lt;&gt;"","&lt;/attributes&gt;&lt;relationships&gt;&lt;relationship&gt;&lt;relationshipName&gt;Mother to child&lt;/relationshipName&gt;&lt;relationshipType&gt;frS8ibCkbfN&lt;/relationshipType&gt;&lt;relationship&gt;"&amp; Data!H305 &amp; "&lt;/relationship&gt;&lt;from&gt;&lt;trackedEntityInstance trackedEntityInstance=""" &amp; Data!I305 &amp; """/&gt;&lt;/from&gt;&lt;to&gt;&lt;trackedEntityInstance trackedEntityInstance=""" &amp; Data!J305 &amp; """/&gt;&lt;/to&gt;&lt;/relationship&gt;&lt;/relationships&gt;&lt;/trackedEntityInstance&gt;",""),""))</f>
        <v/>
      </c>
    </row>
    <row r="306" spans="1:8" x14ac:dyDescent="0.3">
      <c r="A306" s="9" t="str">
        <f>IF(Data!A306&lt;&gt;"","&lt;trackedEntityInstance orgUnit="""&amp;VLOOKUP(Data!A306,Reference!$A$6:$B$7,2,FALSE)&amp;""" trackedEntityInstance="""&amp;Data!B306&amp;""" trackedEntityType="""&amp;VLOOKUP(Data!C306,Reference!$A$2:$C$3,3,FALSE)&amp;"""&gt;","")</f>
        <v/>
      </c>
      <c r="B306" t="str">
        <f>IF(Data!A306&lt;&gt;"","&lt;enrollments&gt;&lt;enrollment enrollment="""&amp;Data!E306&amp;""" orgUnit="""&amp; VLOOKUP(Data!D306,Reference!$A$6:$B$7,2,FALSE) &amp;""" program=""" &amp; VLOOKUP(Data!C306,Reference!$A$2:$C$3,2,FALSE) &amp; """&gt;&lt;enrollmentDate&gt;"&amp;Data!G306&amp;"&lt;/enrollmentDate&gt;&lt;incidentDate&gt;"&amp;Data!I306&amp;"&lt;/incidentDate&gt;&lt;status&gt;"&amp;Data!J306&amp;"&lt;/status&gt;&lt;events&gt;","")</f>
        <v/>
      </c>
      <c r="C306" t="str">
        <f>IF(Data!A306&lt;&gt;"","",IF(Data!B306&lt;&gt;"","&lt;event dueDate="""&amp;Data!B306&amp;""" event="""&amp;Data!C306&amp; IF(Data!D306="","",""" eventDate="""&amp;Data!D306) &amp;""" orgUnit="""&amp; VLOOKUP(Data!E306,Reference!$A$6:$B$7,2,FALSE) &amp;""" programStage="""&amp;VLOOKUP(Data!F306,Reference!$A$24:$B$31,2,FALSE)&amp;""" status="""&amp;Data!G306&amp;"""&gt;" &amp; IF(Data!H306="","","&lt;completedDate&gt;"&amp;Data!H306&amp;"&lt;/completedDate&gt;") &amp; IF(Data!B307&lt;&gt;"","&lt;/event&gt;",IF(Data!C307="","&lt;/event&gt;","")),""))</f>
        <v/>
      </c>
      <c r="D306" t="str">
        <f ca="1">IF(Data!A306&lt;&gt;"","",IF(Data!B306&lt;&gt;"","",IF(Data!C306&lt;&gt;"",IF(Data!B305&lt;&gt;"","&lt;dataValues&gt;","") &amp; "&lt;dataValue dataElement="""&amp;VLOOKUP(Data!C306,Reference!$A$10:$B$21,2,FALSE)&amp;""" value="""&amp;Data!D306&amp;"""/&gt;" &amp; IF(Data!C307="","&lt;/dataValues&gt;&lt;/event&gt;",IF(Data!B307&lt;&gt;"","&lt;/dataValues&gt;&lt;/event&gt;","")),"")))</f>
        <v>&lt;dataValues&gt;&lt;dataValue dataElement="nUicovae8Vo" value="ANC2"/&gt;&lt;/dataValues&gt;&lt;/event&gt;</v>
      </c>
      <c r="E306" t="str">
        <f>IF(Data!C306&lt;&gt;"","",IF(Data!E306&lt;&gt;"","&lt;/events&gt;&lt;/enrollment&gt;&lt;/enrollments&gt;&lt;attributes&gt;&lt;attribute attribute=""xir1M6BCeKy"" displayName=""ANC ID number"" value="""&amp;Data!E306&amp;"""/&gt;",""))</f>
        <v/>
      </c>
      <c r="F306" t="str">
        <f>IF(Data!C306&lt;&gt;"","",IF(Data!F306&lt;&gt;"","&lt;/events&gt;&lt;/enrollment&gt;&lt;/enrollments&gt;&lt;attributes&gt;&lt;attribute attribute=""dcHt9acQAhW"" displayName=""Child health ID number""  value="""&amp;Data!F306&amp;"""/&gt;",""))</f>
        <v/>
      </c>
      <c r="G306" t="str">
        <f>IF(Data!C306&lt;&gt;"","",IF(Data!D306&lt;&gt;"","&lt;attribute attribute=""aR40kIqUVTV"" displayName=""Date of initiation into lifelong ART"" value="""&amp;Data!I306&amp;"""/&gt;&lt;attribute attribute=""Bv3XbmGMmrW"" displayName=""ART patient number""  value="""&amp;Data!D306&amp;"""/&gt;",""))</f>
        <v/>
      </c>
      <c r="H306" t="str">
        <f>IF(Data!H306="END","&lt;/attributes&gt;&lt;/trackedEntityInstance&gt;",IF(Data!B306="",IF(Data!H306&lt;&gt;"","&lt;/attributes&gt;&lt;relationships&gt;&lt;relationship&gt;&lt;relationshipName&gt;Mother to child&lt;/relationshipName&gt;&lt;relationshipType&gt;frS8ibCkbfN&lt;/relationshipType&gt;&lt;relationship&gt;"&amp; Data!H306 &amp; "&lt;/relationship&gt;&lt;from&gt;&lt;trackedEntityInstance trackedEntityInstance=""" &amp; Data!I306 &amp; """/&gt;&lt;/from&gt;&lt;to&gt;&lt;trackedEntityInstance trackedEntityInstance=""" &amp; Data!J306 &amp; """/&gt;&lt;/to&gt;&lt;/relationship&gt;&lt;/relationships&gt;&lt;/trackedEntityInstance&gt;",""),""))</f>
        <v/>
      </c>
    </row>
    <row r="307" spans="1:8" x14ac:dyDescent="0.3">
      <c r="A307" s="9" t="str">
        <f>IF(Data!A307&lt;&gt;"","&lt;trackedEntityInstance orgUnit="""&amp;VLOOKUP(Data!A307,Reference!$A$6:$B$7,2,FALSE)&amp;""" trackedEntityInstance="""&amp;Data!B307&amp;""" trackedEntityType="""&amp;VLOOKUP(Data!C307,Reference!$A$2:$C$3,3,FALSE)&amp;"""&gt;","")</f>
        <v/>
      </c>
      <c r="B307" t="str">
        <f>IF(Data!A307&lt;&gt;"","&lt;enrollments&gt;&lt;enrollment enrollment="""&amp;Data!E307&amp;""" orgUnit="""&amp; VLOOKUP(Data!D307,Reference!$A$6:$B$7,2,FALSE) &amp;""" program=""" &amp; VLOOKUP(Data!C307,Reference!$A$2:$C$3,2,FALSE) &amp; """&gt;&lt;enrollmentDate&gt;"&amp;Data!G307&amp;"&lt;/enrollmentDate&gt;&lt;incidentDate&gt;"&amp;Data!I307&amp;"&lt;/incidentDate&gt;&lt;status&gt;"&amp;Data!J307&amp;"&lt;/status&gt;&lt;events&gt;","")</f>
        <v/>
      </c>
      <c r="C307" t="str">
        <f ca="1">IF(Data!A307&lt;&gt;"","",IF(Data!B307&lt;&gt;"","&lt;event dueDate="""&amp;Data!B307&amp;""" event="""&amp;Data!C307&amp; IF(Data!D307="","",""" eventDate="""&amp;Data!D307) &amp;""" orgUnit="""&amp; VLOOKUP(Data!E307,Reference!$A$6:$B$7,2,FALSE) &amp;""" programStage="""&amp;VLOOKUP(Data!F307,Reference!$A$24:$B$31,2,FALSE)&amp;""" status="""&amp;Data!G307&amp;"""&gt;" &amp; IF(Data!H307="","","&lt;completedDate&gt;"&amp;Data!H307&amp;"&lt;/completedDate&gt;") &amp; IF(Data!B308&lt;&gt;"","&lt;/event&gt;",IF(Data!C308="","&lt;/event&gt;","")),""))</f>
        <v>&lt;event dueDate="2019-07-08" event="gD3fONI5BxX" eventDate="2019-07-08" orgUnit="DiszpKrYNg8" programStage="NVLgFx7afB9" status="COMPLETED"&gt;&lt;completedDate&gt;2019-07-08&lt;/completedDate&gt;</v>
      </c>
      <c r="D307" t="str">
        <f ca="1">IF(Data!A307&lt;&gt;"","",IF(Data!B307&lt;&gt;"","",IF(Data!C307&lt;&gt;"",IF(Data!B306&lt;&gt;"","&lt;dataValues&gt;","") &amp; "&lt;dataValue dataElement="""&amp;VLOOKUP(Data!C307,Reference!$A$10:$B$21,2,FALSE)&amp;""" value="""&amp;Data!D307&amp;"""/&gt;" &amp; IF(Data!C308="","&lt;/dataValues&gt;&lt;/event&gt;",IF(Data!B308&lt;&gt;"","&lt;/dataValues&gt;&lt;/event&gt;","")),"")))</f>
        <v/>
      </c>
      <c r="E307" t="str">
        <f>IF(Data!C307&lt;&gt;"","",IF(Data!E307&lt;&gt;"","&lt;/events&gt;&lt;/enrollment&gt;&lt;/enrollments&gt;&lt;attributes&gt;&lt;attribute attribute=""xir1M6BCeKy"" displayName=""ANC ID number"" value="""&amp;Data!E307&amp;"""/&gt;",""))</f>
        <v/>
      </c>
      <c r="F307" t="str">
        <f>IF(Data!C307&lt;&gt;"","",IF(Data!F307&lt;&gt;"","&lt;/events&gt;&lt;/enrollment&gt;&lt;/enrollments&gt;&lt;attributes&gt;&lt;attribute attribute=""dcHt9acQAhW"" displayName=""Child health ID number""  value="""&amp;Data!F307&amp;"""/&gt;",""))</f>
        <v/>
      </c>
      <c r="G307" t="str">
        <f>IF(Data!C307&lt;&gt;"","",IF(Data!D307&lt;&gt;"","&lt;attribute attribute=""aR40kIqUVTV"" displayName=""Date of initiation into lifelong ART"" value="""&amp;Data!I307&amp;"""/&gt;&lt;attribute attribute=""Bv3XbmGMmrW"" displayName=""ART patient number""  value="""&amp;Data!D307&amp;"""/&gt;",""))</f>
        <v/>
      </c>
      <c r="H307" t="str">
        <f ca="1">IF(Data!H307="END","&lt;/attributes&gt;&lt;/trackedEntityInstance&gt;",IF(Data!B307="",IF(Data!H307&lt;&gt;"","&lt;/attributes&gt;&lt;relationships&gt;&lt;relationship&gt;&lt;relationshipName&gt;Mother to child&lt;/relationshipName&gt;&lt;relationshipType&gt;frS8ibCkbfN&lt;/relationshipType&gt;&lt;relationship&gt;"&amp; Data!H307 &amp; "&lt;/relationship&gt;&lt;from&gt;&lt;trackedEntityInstance trackedEntityInstance=""" &amp; Data!I307 &amp; """/&gt;&lt;/from&gt;&lt;to&gt;&lt;trackedEntityInstance trackedEntityInstance=""" &amp; Data!J307 &amp; """/&gt;&lt;/to&gt;&lt;/relationship&gt;&lt;/relationships&gt;&lt;/trackedEntityInstance&gt;",""),""))</f>
        <v/>
      </c>
    </row>
    <row r="308" spans="1:8" x14ac:dyDescent="0.3">
      <c r="A308" s="9" t="str">
        <f>IF(Data!A308&lt;&gt;"","&lt;trackedEntityInstance orgUnit="""&amp;VLOOKUP(Data!A308,Reference!$A$6:$B$7,2,FALSE)&amp;""" trackedEntityInstance="""&amp;Data!B308&amp;""" trackedEntityType="""&amp;VLOOKUP(Data!C308,Reference!$A$2:$C$3,3,FALSE)&amp;"""&gt;","")</f>
        <v/>
      </c>
      <c r="B308" t="str">
        <f>IF(Data!A308&lt;&gt;"","&lt;enrollments&gt;&lt;enrollment enrollment="""&amp;Data!E308&amp;""" orgUnit="""&amp; VLOOKUP(Data!D308,Reference!$A$6:$B$7,2,FALSE) &amp;""" program=""" &amp; VLOOKUP(Data!C308,Reference!$A$2:$C$3,2,FALSE) &amp; """&gt;&lt;enrollmentDate&gt;"&amp;Data!G308&amp;"&lt;/enrollmentDate&gt;&lt;incidentDate&gt;"&amp;Data!I308&amp;"&lt;/incidentDate&gt;&lt;status&gt;"&amp;Data!J308&amp;"&lt;/status&gt;&lt;events&gt;","")</f>
        <v/>
      </c>
      <c r="C308" t="str">
        <f>IF(Data!A308&lt;&gt;"","",IF(Data!B308&lt;&gt;"","&lt;event dueDate="""&amp;Data!B308&amp;""" event="""&amp;Data!C308&amp; IF(Data!D308="","",""" eventDate="""&amp;Data!D308) &amp;""" orgUnit="""&amp; VLOOKUP(Data!E308,Reference!$A$6:$B$7,2,FALSE) &amp;""" programStage="""&amp;VLOOKUP(Data!F308,Reference!$A$24:$B$31,2,FALSE)&amp;""" status="""&amp;Data!G308&amp;"""&gt;" &amp; IF(Data!H308="","","&lt;completedDate&gt;"&amp;Data!H308&amp;"&lt;/completedDate&gt;") &amp; IF(Data!B309&lt;&gt;"","&lt;/event&gt;",IF(Data!C309="","&lt;/event&gt;","")),""))</f>
        <v/>
      </c>
      <c r="D308" t="str">
        <f ca="1">IF(Data!A308&lt;&gt;"","",IF(Data!B308&lt;&gt;"","",IF(Data!C308&lt;&gt;"",IF(Data!B307&lt;&gt;"","&lt;dataValues&gt;","") &amp; "&lt;dataValue dataElement="""&amp;VLOOKUP(Data!C308,Reference!$A$10:$B$21,2,FALSE)&amp;""" value="""&amp;Data!D308&amp;"""/&gt;" &amp; IF(Data!C309="","&lt;/dataValues&gt;&lt;/event&gt;",IF(Data!B309&lt;&gt;"","&lt;/dataValues&gt;&lt;/event&gt;","")),"")))</f>
        <v>&lt;dataValues&gt;&lt;dataValue dataElement="nUicovae8Vo" value="ANC2"/&gt;&lt;/dataValues&gt;&lt;/event&gt;</v>
      </c>
      <c r="E308" t="str">
        <f>IF(Data!C308&lt;&gt;"","",IF(Data!E308&lt;&gt;"","&lt;/events&gt;&lt;/enrollment&gt;&lt;/enrollments&gt;&lt;attributes&gt;&lt;attribute attribute=""xir1M6BCeKy"" displayName=""ANC ID number"" value="""&amp;Data!E308&amp;"""/&gt;",""))</f>
        <v/>
      </c>
      <c r="F308" t="str">
        <f>IF(Data!C308&lt;&gt;"","",IF(Data!F308&lt;&gt;"","&lt;/events&gt;&lt;/enrollment&gt;&lt;/enrollments&gt;&lt;attributes&gt;&lt;attribute attribute=""dcHt9acQAhW"" displayName=""Child health ID number""  value="""&amp;Data!F308&amp;"""/&gt;",""))</f>
        <v/>
      </c>
      <c r="G308" t="str">
        <f>IF(Data!C308&lt;&gt;"","",IF(Data!D308&lt;&gt;"","&lt;attribute attribute=""aR40kIqUVTV"" displayName=""Date of initiation into lifelong ART"" value="""&amp;Data!I308&amp;"""/&gt;&lt;attribute attribute=""Bv3XbmGMmrW"" displayName=""ART patient number""  value="""&amp;Data!D308&amp;"""/&gt;",""))</f>
        <v/>
      </c>
      <c r="H308" t="str">
        <f>IF(Data!H308="END","&lt;/attributes&gt;&lt;/trackedEntityInstance&gt;",IF(Data!B308="",IF(Data!H308&lt;&gt;"","&lt;/attributes&gt;&lt;relationships&gt;&lt;relationship&gt;&lt;relationshipName&gt;Mother to child&lt;/relationshipName&gt;&lt;relationshipType&gt;frS8ibCkbfN&lt;/relationshipType&gt;&lt;relationship&gt;"&amp; Data!H308 &amp; "&lt;/relationship&gt;&lt;from&gt;&lt;trackedEntityInstance trackedEntityInstance=""" &amp; Data!I308 &amp; """/&gt;&lt;/from&gt;&lt;to&gt;&lt;trackedEntityInstance trackedEntityInstance=""" &amp; Data!J308 &amp; """/&gt;&lt;/to&gt;&lt;/relationship&gt;&lt;/relationships&gt;&lt;/trackedEntityInstance&gt;",""),""))</f>
        <v/>
      </c>
    </row>
    <row r="309" spans="1:8" x14ac:dyDescent="0.3">
      <c r="A309" s="9" t="str">
        <f>IF(Data!A309&lt;&gt;"","&lt;trackedEntityInstance orgUnit="""&amp;VLOOKUP(Data!A309,Reference!$A$6:$B$7,2,FALSE)&amp;""" trackedEntityInstance="""&amp;Data!B309&amp;""" trackedEntityType="""&amp;VLOOKUP(Data!C309,Reference!$A$2:$C$3,3,FALSE)&amp;"""&gt;","")</f>
        <v/>
      </c>
      <c r="B309" t="str">
        <f>IF(Data!A309&lt;&gt;"","&lt;enrollments&gt;&lt;enrollment enrollment="""&amp;Data!E309&amp;""" orgUnit="""&amp; VLOOKUP(Data!D309,Reference!$A$6:$B$7,2,FALSE) &amp;""" program=""" &amp; VLOOKUP(Data!C309,Reference!$A$2:$C$3,2,FALSE) &amp; """&gt;&lt;enrollmentDate&gt;"&amp;Data!G309&amp;"&lt;/enrollmentDate&gt;&lt;incidentDate&gt;"&amp;Data!I309&amp;"&lt;/incidentDate&gt;&lt;status&gt;"&amp;Data!J309&amp;"&lt;/status&gt;&lt;events&gt;","")</f>
        <v/>
      </c>
      <c r="C309" t="str">
        <f ca="1">IF(Data!A309&lt;&gt;"","",IF(Data!B309&lt;&gt;"","&lt;event dueDate="""&amp;Data!B309&amp;""" event="""&amp;Data!C309&amp; IF(Data!D309="","",""" eventDate="""&amp;Data!D309) &amp;""" orgUnit="""&amp; VLOOKUP(Data!E309,Reference!$A$6:$B$7,2,FALSE) &amp;""" programStage="""&amp;VLOOKUP(Data!F309,Reference!$A$24:$B$31,2,FALSE)&amp;""" status="""&amp;Data!G309&amp;"""&gt;" &amp; IF(Data!H309="","","&lt;completedDate&gt;"&amp;Data!H309&amp;"&lt;/completedDate&gt;") &amp; IF(Data!B310&lt;&gt;"","&lt;/event&gt;",IF(Data!C310="","&lt;/event&gt;","")),""))</f>
        <v>&lt;event dueDate="2019-08-08" event="rQZ0MC29T65" eventDate="2019-09-18" orgUnit="DiszpKrYNg8" programStage="NVLgFx7afB9" status="COMPLETED"&gt;&lt;completedDate&gt;2019-09-18&lt;/completedDate&gt;</v>
      </c>
      <c r="D309" t="str">
        <f ca="1">IF(Data!A309&lt;&gt;"","",IF(Data!B309&lt;&gt;"","",IF(Data!C309&lt;&gt;"",IF(Data!B308&lt;&gt;"","&lt;dataValues&gt;","") &amp; "&lt;dataValue dataElement="""&amp;VLOOKUP(Data!C309,Reference!$A$10:$B$21,2,FALSE)&amp;""" value="""&amp;Data!D309&amp;"""/&gt;" &amp; IF(Data!C310="","&lt;/dataValues&gt;&lt;/event&gt;",IF(Data!B310&lt;&gt;"","&lt;/dataValues&gt;&lt;/event&gt;","")),"")))</f>
        <v/>
      </c>
      <c r="E309" t="str">
        <f>IF(Data!C309&lt;&gt;"","",IF(Data!E309&lt;&gt;"","&lt;/events&gt;&lt;/enrollment&gt;&lt;/enrollments&gt;&lt;attributes&gt;&lt;attribute attribute=""xir1M6BCeKy"" displayName=""ANC ID number"" value="""&amp;Data!E309&amp;"""/&gt;",""))</f>
        <v/>
      </c>
      <c r="F309" t="str">
        <f>IF(Data!C309&lt;&gt;"","",IF(Data!F309&lt;&gt;"","&lt;/events&gt;&lt;/enrollment&gt;&lt;/enrollments&gt;&lt;attributes&gt;&lt;attribute attribute=""dcHt9acQAhW"" displayName=""Child health ID number""  value="""&amp;Data!F309&amp;"""/&gt;",""))</f>
        <v/>
      </c>
      <c r="G309" t="str">
        <f>IF(Data!C309&lt;&gt;"","",IF(Data!D309&lt;&gt;"","&lt;attribute attribute=""aR40kIqUVTV"" displayName=""Date of initiation into lifelong ART"" value="""&amp;Data!I309&amp;"""/&gt;&lt;attribute attribute=""Bv3XbmGMmrW"" displayName=""ART patient number""  value="""&amp;Data!D309&amp;"""/&gt;",""))</f>
        <v/>
      </c>
      <c r="H309" t="str">
        <f ca="1">IF(Data!H309="END","&lt;/attributes&gt;&lt;/trackedEntityInstance&gt;",IF(Data!B309="",IF(Data!H309&lt;&gt;"","&lt;/attributes&gt;&lt;relationships&gt;&lt;relationship&gt;&lt;relationshipName&gt;Mother to child&lt;/relationshipName&gt;&lt;relationshipType&gt;frS8ibCkbfN&lt;/relationshipType&gt;&lt;relationship&gt;"&amp; Data!H309 &amp; "&lt;/relationship&gt;&lt;from&gt;&lt;trackedEntityInstance trackedEntityInstance=""" &amp; Data!I309 &amp; """/&gt;&lt;/from&gt;&lt;to&gt;&lt;trackedEntityInstance trackedEntityInstance=""" &amp; Data!J309 &amp; """/&gt;&lt;/to&gt;&lt;/relationship&gt;&lt;/relationships&gt;&lt;/trackedEntityInstance&gt;",""),""))</f>
        <v/>
      </c>
    </row>
    <row r="310" spans="1:8" x14ac:dyDescent="0.3">
      <c r="A310" s="9" t="str">
        <f>IF(Data!A310&lt;&gt;"","&lt;trackedEntityInstance orgUnit="""&amp;VLOOKUP(Data!A310,Reference!$A$6:$B$7,2,FALSE)&amp;""" trackedEntityInstance="""&amp;Data!B310&amp;""" trackedEntityType="""&amp;VLOOKUP(Data!C310,Reference!$A$2:$C$3,3,FALSE)&amp;"""&gt;","")</f>
        <v/>
      </c>
      <c r="B310" t="str">
        <f>IF(Data!A310&lt;&gt;"","&lt;enrollments&gt;&lt;enrollment enrollment="""&amp;Data!E310&amp;""" orgUnit="""&amp; VLOOKUP(Data!D310,Reference!$A$6:$B$7,2,FALSE) &amp;""" program=""" &amp; VLOOKUP(Data!C310,Reference!$A$2:$C$3,2,FALSE) &amp; """&gt;&lt;enrollmentDate&gt;"&amp;Data!G310&amp;"&lt;/enrollmentDate&gt;&lt;incidentDate&gt;"&amp;Data!I310&amp;"&lt;/incidentDate&gt;&lt;status&gt;"&amp;Data!J310&amp;"&lt;/status&gt;&lt;events&gt;","")</f>
        <v/>
      </c>
      <c r="C310" t="str">
        <f>IF(Data!A310&lt;&gt;"","",IF(Data!B310&lt;&gt;"","&lt;event dueDate="""&amp;Data!B310&amp;""" event="""&amp;Data!C310&amp; IF(Data!D310="","",""" eventDate="""&amp;Data!D310) &amp;""" orgUnit="""&amp; VLOOKUP(Data!E310,Reference!$A$6:$B$7,2,FALSE) &amp;""" programStage="""&amp;VLOOKUP(Data!F310,Reference!$A$24:$B$31,2,FALSE)&amp;""" status="""&amp;Data!G310&amp;"""&gt;" &amp; IF(Data!H310="","","&lt;completedDate&gt;"&amp;Data!H310&amp;"&lt;/completedDate&gt;") &amp; IF(Data!B311&lt;&gt;"","&lt;/event&gt;",IF(Data!C311="","&lt;/event&gt;","")),""))</f>
        <v/>
      </c>
      <c r="D310" t="str">
        <f ca="1">IF(Data!A310&lt;&gt;"","",IF(Data!B310&lt;&gt;"","",IF(Data!C310&lt;&gt;"",IF(Data!B309&lt;&gt;"","&lt;dataValues&gt;","") &amp; "&lt;dataValue dataElement="""&amp;VLOOKUP(Data!C310,Reference!$A$10:$B$21,2,FALSE)&amp;""" value="""&amp;Data!D310&amp;"""/&gt;" &amp; IF(Data!C311="","&lt;/dataValues&gt;&lt;/event&gt;",IF(Data!B311&lt;&gt;"","&lt;/dataValues&gt;&lt;/event&gt;","")),"")))</f>
        <v>&lt;dataValues&gt;&lt;dataValue dataElement="nUicovae8Vo" value="ANC3"/&gt;&lt;/dataValues&gt;&lt;/event&gt;</v>
      </c>
      <c r="E310" t="str">
        <f>IF(Data!C310&lt;&gt;"","",IF(Data!E310&lt;&gt;"","&lt;/events&gt;&lt;/enrollment&gt;&lt;/enrollments&gt;&lt;attributes&gt;&lt;attribute attribute=""xir1M6BCeKy"" displayName=""ANC ID number"" value="""&amp;Data!E310&amp;"""/&gt;",""))</f>
        <v/>
      </c>
      <c r="F310" t="str">
        <f>IF(Data!C310&lt;&gt;"","",IF(Data!F310&lt;&gt;"","&lt;/events&gt;&lt;/enrollment&gt;&lt;/enrollments&gt;&lt;attributes&gt;&lt;attribute attribute=""dcHt9acQAhW"" displayName=""Child health ID number""  value="""&amp;Data!F310&amp;"""/&gt;",""))</f>
        <v/>
      </c>
      <c r="G310" t="str">
        <f>IF(Data!C310&lt;&gt;"","",IF(Data!D310&lt;&gt;"","&lt;attribute attribute=""aR40kIqUVTV"" displayName=""Date of initiation into lifelong ART"" value="""&amp;Data!I310&amp;"""/&gt;&lt;attribute attribute=""Bv3XbmGMmrW"" displayName=""ART patient number""  value="""&amp;Data!D310&amp;"""/&gt;",""))</f>
        <v/>
      </c>
      <c r="H310" t="str">
        <f>IF(Data!H310="END","&lt;/attributes&gt;&lt;/trackedEntityInstance&gt;",IF(Data!B310="",IF(Data!H310&lt;&gt;"","&lt;/attributes&gt;&lt;relationships&gt;&lt;relationship&gt;&lt;relationshipName&gt;Mother to child&lt;/relationshipName&gt;&lt;relationshipType&gt;frS8ibCkbfN&lt;/relationshipType&gt;&lt;relationship&gt;"&amp; Data!H310 &amp; "&lt;/relationship&gt;&lt;from&gt;&lt;trackedEntityInstance trackedEntityInstance=""" &amp; Data!I310 &amp; """/&gt;&lt;/from&gt;&lt;to&gt;&lt;trackedEntityInstance trackedEntityInstance=""" &amp; Data!J310 &amp; """/&gt;&lt;/to&gt;&lt;/relationship&gt;&lt;/relationships&gt;&lt;/trackedEntityInstance&gt;",""),""))</f>
        <v/>
      </c>
    </row>
    <row r="311" spans="1:8" x14ac:dyDescent="0.3">
      <c r="A311" s="9" t="str">
        <f>IF(Data!A311&lt;&gt;"","&lt;trackedEntityInstance orgUnit="""&amp;VLOOKUP(Data!A311,Reference!$A$6:$B$7,2,FALSE)&amp;""" trackedEntityInstance="""&amp;Data!B311&amp;""" trackedEntityType="""&amp;VLOOKUP(Data!C311,Reference!$A$2:$C$3,3,FALSE)&amp;"""&gt;","")</f>
        <v/>
      </c>
      <c r="B311" t="str">
        <f>IF(Data!A311&lt;&gt;"","&lt;enrollments&gt;&lt;enrollment enrollment="""&amp;Data!E311&amp;""" orgUnit="""&amp; VLOOKUP(Data!D311,Reference!$A$6:$B$7,2,FALSE) &amp;""" program=""" &amp; VLOOKUP(Data!C311,Reference!$A$2:$C$3,2,FALSE) &amp; """&gt;&lt;enrollmentDate&gt;"&amp;Data!G311&amp;"&lt;/enrollmentDate&gt;&lt;incidentDate&gt;"&amp;Data!I311&amp;"&lt;/incidentDate&gt;&lt;status&gt;"&amp;Data!J311&amp;"&lt;/status&gt;&lt;events&gt;","")</f>
        <v/>
      </c>
      <c r="C311" t="str">
        <f ca="1">IF(Data!A311&lt;&gt;"","",IF(Data!B311&lt;&gt;"","&lt;event dueDate="""&amp;Data!B311&amp;""" event="""&amp;Data!C311&amp; IF(Data!D311="","",""" eventDate="""&amp;Data!D311) &amp;""" orgUnit="""&amp; VLOOKUP(Data!E311,Reference!$A$6:$B$7,2,FALSE) &amp;""" programStage="""&amp;VLOOKUP(Data!F311,Reference!$A$24:$B$31,2,FALSE)&amp;""" status="""&amp;Data!G311&amp;"""&gt;" &amp; IF(Data!H311="","","&lt;completedDate&gt;"&amp;Data!H311&amp;"&lt;/completedDate&gt;") &amp; IF(Data!B312&lt;&gt;"","&lt;/event&gt;",IF(Data!C312="","&lt;/event&gt;","")),""))</f>
        <v>&lt;event dueDate="2019-10-18" event="RQ5wBdsDVrZ" orgUnit="DiszpKrYNg8" programStage="NVLgFx7afB9" status="SCHEDULE"&gt;&lt;/event&gt;</v>
      </c>
      <c r="D311" t="str">
        <f ca="1">IF(Data!A311&lt;&gt;"","",IF(Data!B311&lt;&gt;"","",IF(Data!C311&lt;&gt;"",IF(Data!B310&lt;&gt;"","&lt;dataValues&gt;","") &amp; "&lt;dataValue dataElement="""&amp;VLOOKUP(Data!C311,Reference!$A$10:$B$21,2,FALSE)&amp;""" value="""&amp;Data!D311&amp;"""/&gt;" &amp; IF(Data!C312="","&lt;/dataValues&gt;&lt;/event&gt;",IF(Data!B312&lt;&gt;"","&lt;/dataValues&gt;&lt;/event&gt;","")),"")))</f>
        <v/>
      </c>
      <c r="E311" t="str">
        <f>IF(Data!C311&lt;&gt;"","",IF(Data!E311&lt;&gt;"","&lt;/events&gt;&lt;/enrollment&gt;&lt;/enrollments&gt;&lt;attributes&gt;&lt;attribute attribute=""xir1M6BCeKy"" displayName=""ANC ID number"" value="""&amp;Data!E311&amp;"""/&gt;",""))</f>
        <v/>
      </c>
      <c r="F311" t="str">
        <f>IF(Data!C311&lt;&gt;"","",IF(Data!F311&lt;&gt;"","&lt;/events&gt;&lt;/enrollment&gt;&lt;/enrollments&gt;&lt;attributes&gt;&lt;attribute attribute=""dcHt9acQAhW"" displayName=""Child health ID number""  value="""&amp;Data!F311&amp;"""/&gt;",""))</f>
        <v/>
      </c>
      <c r="G311" t="str">
        <f>IF(Data!C311&lt;&gt;"","",IF(Data!D311&lt;&gt;"","&lt;attribute attribute=""aR40kIqUVTV"" displayName=""Date of initiation into lifelong ART"" value="""&amp;Data!I311&amp;"""/&gt;&lt;attribute attribute=""Bv3XbmGMmrW"" displayName=""ART patient number""  value="""&amp;Data!D311&amp;"""/&gt;",""))</f>
        <v/>
      </c>
      <c r="H311" t="str">
        <f ca="1">IF(Data!H311="END","&lt;/attributes&gt;&lt;/trackedEntityInstance&gt;",IF(Data!B311="",IF(Data!H311&lt;&gt;"","&lt;/attributes&gt;&lt;relationships&gt;&lt;relationship&gt;&lt;relationshipName&gt;Mother to child&lt;/relationshipName&gt;&lt;relationshipType&gt;frS8ibCkbfN&lt;/relationshipType&gt;&lt;relationship&gt;"&amp; Data!H311 &amp; "&lt;/relationship&gt;&lt;from&gt;&lt;trackedEntityInstance trackedEntityInstance=""" &amp; Data!I311 &amp; """/&gt;&lt;/from&gt;&lt;to&gt;&lt;trackedEntityInstance trackedEntityInstance=""" &amp; Data!J311 &amp; """/&gt;&lt;/to&gt;&lt;/relationship&gt;&lt;/relationships&gt;&lt;/trackedEntityInstance&gt;",""),""))</f>
        <v/>
      </c>
    </row>
    <row r="312" spans="1:8" x14ac:dyDescent="0.3">
      <c r="A312" s="9" t="str">
        <f>IF(Data!A312&lt;&gt;"","&lt;trackedEntityInstance orgUnit="""&amp;VLOOKUP(Data!A312,Reference!$A$6:$B$7,2,FALSE)&amp;""" trackedEntityInstance="""&amp;Data!B312&amp;""" trackedEntityType="""&amp;VLOOKUP(Data!C312,Reference!$A$2:$C$3,3,FALSE)&amp;"""&gt;","")</f>
        <v/>
      </c>
      <c r="B312" t="str">
        <f>IF(Data!A312&lt;&gt;"","&lt;enrollments&gt;&lt;enrollment enrollment="""&amp;Data!E312&amp;""" orgUnit="""&amp; VLOOKUP(Data!D312,Reference!$A$6:$B$7,2,FALSE) &amp;""" program=""" &amp; VLOOKUP(Data!C312,Reference!$A$2:$C$3,2,FALSE) &amp; """&gt;&lt;enrollmentDate&gt;"&amp;Data!G312&amp;"&lt;/enrollmentDate&gt;&lt;incidentDate&gt;"&amp;Data!I312&amp;"&lt;/incidentDate&gt;&lt;status&gt;"&amp;Data!J312&amp;"&lt;/status&gt;&lt;events&gt;","")</f>
        <v/>
      </c>
      <c r="C312" t="str">
        <f ca="1">IF(Data!A312&lt;&gt;"","",IF(Data!B312&lt;&gt;"","&lt;event dueDate="""&amp;Data!B312&amp;""" event="""&amp;Data!C312&amp; IF(Data!D312="","",""" eventDate="""&amp;Data!D312) &amp;""" orgUnit="""&amp; VLOOKUP(Data!E312,Reference!$A$6:$B$7,2,FALSE) &amp;""" programStage="""&amp;VLOOKUP(Data!F312,Reference!$A$24:$B$31,2,FALSE)&amp;""" status="""&amp;Data!G312&amp;"""&gt;" &amp; IF(Data!H312="","","&lt;completedDate&gt;"&amp;Data!H312&amp;"&lt;/completedDate&gt;") &amp; IF(Data!B313&lt;&gt;"","&lt;/event&gt;",IF(Data!C313="","&lt;/event&gt;","")),""))</f>
        <v>&lt;event dueDate="2019-11-29" event="oV0XlFZO1tg" orgUnit="DiszpKrYNg8" programStage="Enw4VUUgQ7l" status="SCHEDULE"&gt;&lt;/event&gt;</v>
      </c>
      <c r="D312" t="str">
        <f ca="1">IF(Data!A312&lt;&gt;"","",IF(Data!B312&lt;&gt;"","",IF(Data!C312&lt;&gt;"",IF(Data!B311&lt;&gt;"","&lt;dataValues&gt;","") &amp; "&lt;dataValue dataElement="""&amp;VLOOKUP(Data!C312,Reference!$A$10:$B$21,2,FALSE)&amp;""" value="""&amp;Data!D312&amp;"""/&gt;" &amp; IF(Data!C313="","&lt;/dataValues&gt;&lt;/event&gt;",IF(Data!B313&lt;&gt;"","&lt;/dataValues&gt;&lt;/event&gt;","")),"")))</f>
        <v/>
      </c>
      <c r="E312" t="str">
        <f>IF(Data!C312&lt;&gt;"","",IF(Data!E312&lt;&gt;"","&lt;/events&gt;&lt;/enrollment&gt;&lt;/enrollments&gt;&lt;attributes&gt;&lt;attribute attribute=""xir1M6BCeKy"" displayName=""ANC ID number"" value="""&amp;Data!E312&amp;"""/&gt;",""))</f>
        <v/>
      </c>
      <c r="F312" t="str">
        <f>IF(Data!C312&lt;&gt;"","",IF(Data!F312&lt;&gt;"","&lt;/events&gt;&lt;/enrollment&gt;&lt;/enrollments&gt;&lt;attributes&gt;&lt;attribute attribute=""dcHt9acQAhW"" displayName=""Child health ID number""  value="""&amp;Data!F312&amp;"""/&gt;",""))</f>
        <v/>
      </c>
      <c r="G312" t="str">
        <f>IF(Data!C312&lt;&gt;"","",IF(Data!D312&lt;&gt;"","&lt;attribute attribute=""aR40kIqUVTV"" displayName=""Date of initiation into lifelong ART"" value="""&amp;Data!I312&amp;"""/&gt;&lt;attribute attribute=""Bv3XbmGMmrW"" displayName=""ART patient number""  value="""&amp;Data!D312&amp;"""/&gt;",""))</f>
        <v/>
      </c>
      <c r="H312" t="str">
        <f ca="1">IF(Data!H312="END","&lt;/attributes&gt;&lt;/trackedEntityInstance&gt;",IF(Data!B312="",IF(Data!H312&lt;&gt;"","&lt;/attributes&gt;&lt;relationships&gt;&lt;relationship&gt;&lt;relationshipName&gt;Mother to child&lt;/relationshipName&gt;&lt;relationshipType&gt;frS8ibCkbfN&lt;/relationshipType&gt;&lt;relationship&gt;"&amp; Data!H312 &amp; "&lt;/relationship&gt;&lt;from&gt;&lt;trackedEntityInstance trackedEntityInstance=""" &amp; Data!I312 &amp; """/&gt;&lt;/from&gt;&lt;to&gt;&lt;trackedEntityInstance trackedEntityInstance=""" &amp; Data!J312 &amp; """/&gt;&lt;/to&gt;&lt;/relationship&gt;&lt;/relationships&gt;&lt;/trackedEntityInstance&gt;",""),""))</f>
        <v/>
      </c>
    </row>
    <row r="313" spans="1:8" x14ac:dyDescent="0.3">
      <c r="A313" s="9" t="str">
        <f>IF(Data!A313&lt;&gt;"","&lt;trackedEntityInstance orgUnit="""&amp;VLOOKUP(Data!A313,Reference!$A$6:$B$7,2,FALSE)&amp;""" trackedEntityInstance="""&amp;Data!B313&amp;""" trackedEntityType="""&amp;VLOOKUP(Data!C313,Reference!$A$2:$C$3,3,FALSE)&amp;"""&gt;","")</f>
        <v/>
      </c>
      <c r="B313" t="str">
        <f>IF(Data!A313&lt;&gt;"","&lt;enrollments&gt;&lt;enrollment enrollment="""&amp;Data!E313&amp;""" orgUnit="""&amp; VLOOKUP(Data!D313,Reference!$A$6:$B$7,2,FALSE) &amp;""" program=""" &amp; VLOOKUP(Data!C313,Reference!$A$2:$C$3,2,FALSE) &amp; """&gt;&lt;enrollmentDate&gt;"&amp;Data!G313&amp;"&lt;/enrollmentDate&gt;&lt;incidentDate&gt;"&amp;Data!I313&amp;"&lt;/incidentDate&gt;&lt;status&gt;"&amp;Data!J313&amp;"&lt;/status&gt;&lt;events&gt;","")</f>
        <v/>
      </c>
      <c r="C313" t="str">
        <f>IF(Data!A313&lt;&gt;"","",IF(Data!B313&lt;&gt;"","&lt;event dueDate="""&amp;Data!B313&amp;""" event="""&amp;Data!C313&amp; IF(Data!D313="","",""" eventDate="""&amp;Data!D313) &amp;""" orgUnit="""&amp; VLOOKUP(Data!E313,Reference!$A$6:$B$7,2,FALSE) &amp;""" programStage="""&amp;VLOOKUP(Data!F313,Reference!$A$24:$B$31,2,FALSE)&amp;""" status="""&amp;Data!G313&amp;"""&gt;" &amp; IF(Data!H313="","","&lt;completedDate&gt;"&amp;Data!H313&amp;"&lt;/completedDate&gt;") &amp; IF(Data!B314&lt;&gt;"","&lt;/event&gt;",IF(Data!C314="","&lt;/event&gt;","")),""))</f>
        <v/>
      </c>
      <c r="D313" t="str">
        <f>IF(Data!A313&lt;&gt;"","",IF(Data!B313&lt;&gt;"","",IF(Data!C313&lt;&gt;"",IF(Data!B312&lt;&gt;"","&lt;dataValues&gt;","") &amp; "&lt;dataValue dataElement="""&amp;VLOOKUP(Data!C313,Reference!$A$10:$B$21,2,FALSE)&amp;""" value="""&amp;Data!D313&amp;"""/&gt;" &amp; IF(Data!C314="","&lt;/dataValues&gt;&lt;/event&gt;",IF(Data!B314&lt;&gt;"","&lt;/dataValues&gt;&lt;/event&gt;","")),"")))</f>
        <v/>
      </c>
      <c r="E313" t="str">
        <f>IF(Data!C313&lt;&gt;"","",IF(Data!E313&lt;&gt;"","&lt;/events&gt;&lt;/enrollment&gt;&lt;/enrollments&gt;&lt;attributes&gt;&lt;attribute attribute=""xir1M6BCeKy"" displayName=""ANC ID number"" value="""&amp;Data!E313&amp;"""/&gt;",""))</f>
        <v>&lt;/events&gt;&lt;/enrollment&gt;&lt;/enrollments&gt;&lt;attributes&gt;&lt;attribute attribute="xir1M6BCeKy" displayName="ANC ID number" value="2019-02"/&gt;</v>
      </c>
      <c r="F313" t="str">
        <f>IF(Data!C313&lt;&gt;"","",IF(Data!F313&lt;&gt;"","&lt;/events&gt;&lt;/enrollment&gt;&lt;/enrollments&gt;&lt;attributes&gt;&lt;attribute attribute=""dcHt9acQAhW"" displayName=""Child health ID number""  value="""&amp;Data!F313&amp;"""/&gt;",""))</f>
        <v/>
      </c>
      <c r="G313" t="str">
        <f>IF(Data!C313&lt;&gt;"","",IF(Data!D313&lt;&gt;"","&lt;attribute attribute=""aR40kIqUVTV"" displayName=""Date of initiation into lifelong ART"" value="""&amp;Data!I313&amp;"""/&gt;&lt;attribute attribute=""Bv3XbmGMmrW"" displayName=""ART patient number""  value="""&amp;Data!D313&amp;"""/&gt;",""))</f>
        <v/>
      </c>
      <c r="H313" t="str">
        <f>IF(Data!H313="END","&lt;/attributes&gt;&lt;/trackedEntityInstance&gt;",IF(Data!B313="",IF(Data!H313&lt;&gt;"","&lt;/attributes&gt;&lt;relationships&gt;&lt;relationship&gt;&lt;relationshipName&gt;Mother to child&lt;/relationshipName&gt;&lt;relationshipType&gt;frS8ibCkbfN&lt;/relationshipType&gt;&lt;relationship&gt;"&amp; Data!H313 &amp; "&lt;/relationship&gt;&lt;from&gt;&lt;trackedEntityInstance trackedEntityInstance=""" &amp; Data!I313 &amp; """/&gt;&lt;/from&gt;&lt;to&gt;&lt;trackedEntityInstance trackedEntityInstance=""" &amp; Data!J313 &amp; """/&gt;&lt;/to&gt;&lt;/relationship&gt;&lt;/relationships&gt;&lt;/trackedEntityInstance&gt;",""),""))</f>
        <v/>
      </c>
    </row>
    <row r="314" spans="1:8" x14ac:dyDescent="0.3">
      <c r="A314" s="9" t="str">
        <f>IF(Data!A314&lt;&gt;"","&lt;trackedEntityInstance orgUnit="""&amp;VLOOKUP(Data!A314,Reference!$A$6:$B$7,2,FALSE)&amp;""" trackedEntityInstance="""&amp;Data!B314&amp;""" trackedEntityType="""&amp;VLOOKUP(Data!C314,Reference!$A$2:$C$3,3,FALSE)&amp;"""&gt;","")</f>
        <v/>
      </c>
      <c r="B314" t="str">
        <f>IF(Data!A314&lt;&gt;"","&lt;enrollments&gt;&lt;enrollment enrollment="""&amp;Data!E314&amp;""" orgUnit="""&amp; VLOOKUP(Data!D314,Reference!$A$6:$B$7,2,FALSE) &amp;""" program=""" &amp; VLOOKUP(Data!C314,Reference!$A$2:$C$3,2,FALSE) &amp; """&gt;&lt;enrollmentDate&gt;"&amp;Data!G314&amp;"&lt;/enrollmentDate&gt;&lt;incidentDate&gt;"&amp;Data!I314&amp;"&lt;/incidentDate&gt;&lt;status&gt;"&amp;Data!J314&amp;"&lt;/status&gt;&lt;events&gt;","")</f>
        <v/>
      </c>
      <c r="C314" t="str">
        <f>IF(Data!A314&lt;&gt;"","",IF(Data!B314&lt;&gt;"","&lt;event dueDate="""&amp;Data!B314&amp;""" event="""&amp;Data!C314&amp; IF(Data!D314="","",""" eventDate="""&amp;Data!D314) &amp;""" orgUnit="""&amp; VLOOKUP(Data!E314,Reference!$A$6:$B$7,2,FALSE) &amp;""" programStage="""&amp;VLOOKUP(Data!F314,Reference!$A$24:$B$31,2,FALSE)&amp;""" status="""&amp;Data!G314&amp;"""&gt;" &amp; IF(Data!H314="","","&lt;completedDate&gt;"&amp;Data!H314&amp;"&lt;/completedDate&gt;") &amp; IF(Data!B315&lt;&gt;"","&lt;/event&gt;",IF(Data!C315="","&lt;/event&gt;","")),""))</f>
        <v/>
      </c>
      <c r="D314" t="str">
        <f>IF(Data!A314&lt;&gt;"","",IF(Data!B314&lt;&gt;"","",IF(Data!C314&lt;&gt;"",IF(Data!B313&lt;&gt;"","&lt;dataValues&gt;","") &amp; "&lt;dataValue dataElement="""&amp;VLOOKUP(Data!C314,Reference!$A$10:$B$21,2,FALSE)&amp;""" value="""&amp;Data!D314&amp;"""/&gt;" &amp; IF(Data!C315="","&lt;/dataValues&gt;&lt;/event&gt;",IF(Data!B315&lt;&gt;"","&lt;/dataValues&gt;&lt;/event&gt;","")),"")))</f>
        <v/>
      </c>
      <c r="E314" t="str">
        <f>IF(Data!C314&lt;&gt;"","",IF(Data!E314&lt;&gt;"","&lt;/events&gt;&lt;/enrollment&gt;&lt;/enrollments&gt;&lt;attributes&gt;&lt;attribute attribute=""xir1M6BCeKy"" displayName=""ANC ID number"" value="""&amp;Data!E314&amp;"""/&gt;",""))</f>
        <v/>
      </c>
      <c r="F314" t="str">
        <f>IF(Data!C314&lt;&gt;"","",IF(Data!F314&lt;&gt;"","&lt;/events&gt;&lt;/enrollment&gt;&lt;/enrollments&gt;&lt;attributes&gt;&lt;attribute attribute=""dcHt9acQAhW"" displayName=""Child health ID number""  value="""&amp;Data!F314&amp;"""/&gt;",""))</f>
        <v/>
      </c>
      <c r="G314" t="str">
        <f>IF(Data!C314&lt;&gt;"","",IF(Data!D314&lt;&gt;"","&lt;attribute attribute=""aR40kIqUVTV"" displayName=""Date of initiation into lifelong ART"" value="""&amp;Data!I314&amp;"""/&gt;&lt;attribute attribute=""Bv3XbmGMmrW"" displayName=""ART patient number""  value="""&amp;Data!D314&amp;"""/&gt;",""))</f>
        <v>&lt;attribute attribute="aR40kIqUVTV" displayName="Date of initiation into lifelong ART" value="2019-01-12"/&gt;&lt;attribute attribute="Bv3XbmGMmrW" displayName="ART patient number"  value="ART-94"/&gt;</v>
      </c>
      <c r="H314" t="str">
        <f>IF(Data!H314="END","&lt;/attributes&gt;&lt;/trackedEntityInstance&gt;",IF(Data!B314="",IF(Data!H314&lt;&gt;"","&lt;/attributes&gt;&lt;relationships&gt;&lt;relationship&gt;&lt;relationshipName&gt;Mother to child&lt;/relationshipName&gt;&lt;relationshipType&gt;frS8ibCkbfN&lt;/relationshipType&gt;&lt;relationship&gt;"&amp; Data!H314 &amp; "&lt;/relationship&gt;&lt;from&gt;&lt;trackedEntityInstance trackedEntityInstance=""" &amp; Data!I314 &amp; """/&gt;&lt;/from&gt;&lt;to&gt;&lt;trackedEntityInstance trackedEntityInstance=""" &amp; Data!J314 &amp; """/&gt;&lt;/to&gt;&lt;/relationship&gt;&lt;/relationships&gt;&lt;/trackedEntityInstance&gt;",""),""))</f>
        <v/>
      </c>
    </row>
    <row r="315" spans="1:8" x14ac:dyDescent="0.3">
      <c r="A315" s="9" t="str">
        <f>IF(Data!A315&lt;&gt;"","&lt;trackedEntityInstance orgUnit="""&amp;VLOOKUP(Data!A315,Reference!$A$6:$B$7,2,FALSE)&amp;""" trackedEntityInstance="""&amp;Data!B315&amp;""" trackedEntityType="""&amp;VLOOKUP(Data!C315,Reference!$A$2:$C$3,3,FALSE)&amp;"""&gt;","")</f>
        <v/>
      </c>
      <c r="B315" t="str">
        <f>IF(Data!A315&lt;&gt;"","&lt;enrollments&gt;&lt;enrollment enrollment="""&amp;Data!E315&amp;""" orgUnit="""&amp; VLOOKUP(Data!D315,Reference!$A$6:$B$7,2,FALSE) &amp;""" program=""" &amp; VLOOKUP(Data!C315,Reference!$A$2:$C$3,2,FALSE) &amp; """&gt;&lt;enrollmentDate&gt;"&amp;Data!G315&amp;"&lt;/enrollmentDate&gt;&lt;incidentDate&gt;"&amp;Data!I315&amp;"&lt;/incidentDate&gt;&lt;status&gt;"&amp;Data!J315&amp;"&lt;/status&gt;&lt;events&gt;","")</f>
        <v/>
      </c>
      <c r="C315" t="str">
        <f>IF(Data!A315&lt;&gt;"","",IF(Data!B315&lt;&gt;"","&lt;event dueDate="""&amp;Data!B315&amp;""" event="""&amp;Data!C315&amp; IF(Data!D315="","",""" eventDate="""&amp;Data!D315) &amp;""" orgUnit="""&amp; VLOOKUP(Data!E315,Reference!$A$6:$B$7,2,FALSE) &amp;""" programStage="""&amp;VLOOKUP(Data!F315,Reference!$A$24:$B$31,2,FALSE)&amp;""" status="""&amp;Data!G315&amp;"""&gt;" &amp; IF(Data!H315="","","&lt;completedDate&gt;"&amp;Data!H315&amp;"&lt;/completedDate&gt;") &amp; IF(Data!B316&lt;&gt;"","&lt;/event&gt;",IF(Data!C316="","&lt;/event&gt;","")),""))</f>
        <v/>
      </c>
      <c r="D315" t="str">
        <f>IF(Data!A315&lt;&gt;"","",IF(Data!B315&lt;&gt;"","",IF(Data!C315&lt;&gt;"",IF(Data!B314&lt;&gt;"","&lt;dataValues&gt;","") &amp; "&lt;dataValue dataElement="""&amp;VLOOKUP(Data!C315,Reference!$A$10:$B$21,2,FALSE)&amp;""" value="""&amp;Data!D315&amp;"""/&gt;" &amp; IF(Data!C316="","&lt;/dataValues&gt;&lt;/event&gt;",IF(Data!B316&lt;&gt;"","&lt;/dataValues&gt;&lt;/event&gt;","")),"")))</f>
        <v/>
      </c>
      <c r="E315" t="str">
        <f>IF(Data!C315&lt;&gt;"","",IF(Data!E315&lt;&gt;"","&lt;/events&gt;&lt;/enrollment&gt;&lt;/enrollments&gt;&lt;attributes&gt;&lt;attribute attribute=""xir1M6BCeKy"" displayName=""ANC ID number"" value="""&amp;Data!E315&amp;"""/&gt;",""))</f>
        <v/>
      </c>
      <c r="F315" t="str">
        <f>IF(Data!C315&lt;&gt;"","",IF(Data!F315&lt;&gt;"","&lt;/events&gt;&lt;/enrollment&gt;&lt;/enrollments&gt;&lt;attributes&gt;&lt;attribute attribute=""dcHt9acQAhW"" displayName=""Child health ID number""  value="""&amp;Data!F315&amp;"""/&gt;",""))</f>
        <v/>
      </c>
      <c r="G315" t="str">
        <f>IF(Data!C315&lt;&gt;"","",IF(Data!D315&lt;&gt;"","&lt;attribute attribute=""aR40kIqUVTV"" displayName=""Date of initiation into lifelong ART"" value="""&amp;Data!I315&amp;"""/&gt;&lt;attribute attribute=""Bv3XbmGMmrW"" displayName=""ART patient number""  value="""&amp;Data!D315&amp;"""/&gt;",""))</f>
        <v/>
      </c>
      <c r="H315" t="str">
        <f>IF(Data!H315="END","&lt;/attributes&gt;&lt;/trackedEntityInstance&gt;",IF(Data!B315="",IF(Data!H315&lt;&gt;"","&lt;/attributes&gt;&lt;relationships&gt;&lt;relationship&gt;&lt;relationshipName&gt;Mother to child&lt;/relationshipName&gt;&lt;relationshipType&gt;frS8ibCkbfN&lt;/relationshipType&gt;&lt;relationship&gt;"&amp; Data!H315 &amp; "&lt;/relationship&gt;&lt;from&gt;&lt;trackedEntityInstance trackedEntityInstance=""" &amp; Data!I315 &amp; """/&gt;&lt;/from&gt;&lt;to&gt;&lt;trackedEntityInstance trackedEntityInstance=""" &amp; Data!J315 &amp; """/&gt;&lt;/to&gt;&lt;/relationship&gt;&lt;/relationships&gt;&lt;/trackedEntityInstance&gt;",""),""))</f>
        <v>&lt;/attributes&gt;&lt;/trackedEntityInstance&gt;</v>
      </c>
    </row>
    <row r="316" spans="1:8" x14ac:dyDescent="0.3">
      <c r="A316" s="9" t="str">
        <f>IF(Data!A316&lt;&gt;"","&lt;trackedEntityInstance orgUnit="""&amp;VLOOKUP(Data!A316,Reference!$A$6:$B$7,2,FALSE)&amp;""" trackedEntityInstance="""&amp;Data!B316&amp;""" trackedEntityType="""&amp;VLOOKUP(Data!C316,Reference!$A$2:$C$3,3,FALSE)&amp;"""&gt;","")</f>
        <v/>
      </c>
      <c r="B316" t="str">
        <f>IF(Data!A316&lt;&gt;"","&lt;enrollments&gt;&lt;enrollment enrollment="""&amp;Data!E316&amp;""" orgUnit="""&amp; VLOOKUP(Data!D316,Reference!$A$6:$B$7,2,FALSE) &amp;""" program=""" &amp; VLOOKUP(Data!C316,Reference!$A$2:$C$3,2,FALSE) &amp; """&gt;&lt;enrollmentDate&gt;"&amp;Data!G316&amp;"&lt;/enrollmentDate&gt;&lt;incidentDate&gt;"&amp;Data!I316&amp;"&lt;/incidentDate&gt;&lt;status&gt;"&amp;Data!J316&amp;"&lt;/status&gt;&lt;events&gt;","")</f>
        <v/>
      </c>
      <c r="C316" t="str">
        <f>IF(Data!A316&lt;&gt;"","",IF(Data!B316&lt;&gt;"","&lt;event dueDate="""&amp;Data!B316&amp;""" event="""&amp;Data!C316&amp; IF(Data!D316="","",""" eventDate="""&amp;Data!D316) &amp;""" orgUnit="""&amp; VLOOKUP(Data!E316,Reference!$A$6:$B$7,2,FALSE) &amp;""" programStage="""&amp;VLOOKUP(Data!F316,Reference!$A$24:$B$31,2,FALSE)&amp;""" status="""&amp;Data!G316&amp;"""&gt;" &amp; IF(Data!H316="","","&lt;completedDate&gt;"&amp;Data!H316&amp;"&lt;/completedDate&gt;") &amp; IF(Data!B317&lt;&gt;"","&lt;/event&gt;",IF(Data!C317="","&lt;/event&gt;","")),""))</f>
        <v/>
      </c>
      <c r="D316" t="str">
        <f>IF(Data!A316&lt;&gt;"","",IF(Data!B316&lt;&gt;"","",IF(Data!C316&lt;&gt;"",IF(Data!B315&lt;&gt;"","&lt;dataValues&gt;","") &amp; "&lt;dataValue dataElement="""&amp;VLOOKUP(Data!C316,Reference!$A$10:$B$21,2,FALSE)&amp;""" value="""&amp;Data!D316&amp;"""/&gt;" &amp; IF(Data!C317="","&lt;/dataValues&gt;&lt;/event&gt;",IF(Data!B317&lt;&gt;"","&lt;/dataValues&gt;&lt;/event&gt;","")),"")))</f>
        <v/>
      </c>
      <c r="E316" t="str">
        <f>IF(Data!C316&lt;&gt;"","",IF(Data!E316&lt;&gt;"","&lt;/events&gt;&lt;/enrollment&gt;&lt;/enrollments&gt;&lt;attributes&gt;&lt;attribute attribute=""xir1M6BCeKy"" displayName=""ANC ID number"" value="""&amp;Data!E316&amp;"""/&gt;",""))</f>
        <v/>
      </c>
      <c r="F316" t="str">
        <f>IF(Data!C316&lt;&gt;"","",IF(Data!F316&lt;&gt;"","&lt;/events&gt;&lt;/enrollment&gt;&lt;/enrollments&gt;&lt;attributes&gt;&lt;attribute attribute=""dcHt9acQAhW"" displayName=""Child health ID number""  value="""&amp;Data!F316&amp;"""/&gt;",""))</f>
        <v/>
      </c>
      <c r="G316" t="str">
        <f>IF(Data!C316&lt;&gt;"","",IF(Data!D316&lt;&gt;"","&lt;attribute attribute=""aR40kIqUVTV"" displayName=""Date of initiation into lifelong ART"" value="""&amp;Data!I316&amp;"""/&gt;&lt;attribute attribute=""Bv3XbmGMmrW"" displayName=""ART patient number""  value="""&amp;Data!D316&amp;"""/&gt;",""))</f>
        <v/>
      </c>
      <c r="H316" t="str">
        <f>IF(Data!H316="END","&lt;/attributes&gt;&lt;/trackedEntityInstance&gt;",IF(Data!B316="",IF(Data!H316&lt;&gt;"","&lt;/attributes&gt;&lt;relationships&gt;&lt;relationship&gt;&lt;relationshipName&gt;Mother to child&lt;/relationshipName&gt;&lt;relationshipType&gt;frS8ibCkbfN&lt;/relationshipType&gt;&lt;relationship&gt;"&amp; Data!H316 &amp; "&lt;/relationship&gt;&lt;from&gt;&lt;trackedEntityInstance trackedEntityInstance=""" &amp; Data!I316 &amp; """/&gt;&lt;/from&gt;&lt;to&gt;&lt;trackedEntityInstance trackedEntityInstance=""" &amp; Data!J316 &amp; """/&gt;&lt;/to&gt;&lt;/relationship&gt;&lt;/relationships&gt;&lt;/trackedEntityInstance&gt;",""),""))</f>
        <v/>
      </c>
    </row>
    <row r="317" spans="1:8" x14ac:dyDescent="0.3">
      <c r="A317" s="9" t="str">
        <f>IF(Data!A317&lt;&gt;"","&lt;trackedEntityInstance orgUnit="""&amp;VLOOKUP(Data!A317,Reference!$A$6:$B$7,2,FALSE)&amp;""" trackedEntityInstance="""&amp;Data!B317&amp;""" trackedEntityType="""&amp;VLOOKUP(Data!C317,Reference!$A$2:$C$3,3,FALSE)&amp;"""&gt;","")</f>
        <v/>
      </c>
      <c r="B317" t="str">
        <f>IF(Data!A317&lt;&gt;"","&lt;enrollments&gt;&lt;enrollment enrollment="""&amp;Data!E317&amp;""" orgUnit="""&amp; VLOOKUP(Data!D317,Reference!$A$6:$B$7,2,FALSE) &amp;""" program=""" &amp; VLOOKUP(Data!C317,Reference!$A$2:$C$3,2,FALSE) &amp; """&gt;&lt;enrollmentDate&gt;"&amp;Data!G317&amp;"&lt;/enrollmentDate&gt;&lt;incidentDate&gt;"&amp;Data!I317&amp;"&lt;/incidentDate&gt;&lt;status&gt;"&amp;Data!J317&amp;"&lt;/status&gt;&lt;events&gt;","")</f>
        <v/>
      </c>
      <c r="C317" t="str">
        <f>IF(Data!A317&lt;&gt;"","",IF(Data!B317&lt;&gt;"","&lt;event dueDate="""&amp;Data!B317&amp;""" event="""&amp;Data!C317&amp; IF(Data!D317="","",""" eventDate="""&amp;Data!D317) &amp;""" orgUnit="""&amp; VLOOKUP(Data!E317,Reference!$A$6:$B$7,2,FALSE) &amp;""" programStage="""&amp;VLOOKUP(Data!F317,Reference!$A$24:$B$31,2,FALSE)&amp;""" status="""&amp;Data!G317&amp;"""&gt;" &amp; IF(Data!H317="","","&lt;completedDate&gt;"&amp;Data!H317&amp;"&lt;/completedDate&gt;") &amp; IF(Data!B318&lt;&gt;"","&lt;/event&gt;",IF(Data!C318="","&lt;/event&gt;","")),""))</f>
        <v/>
      </c>
      <c r="D317" t="str">
        <f>IF(Data!A317&lt;&gt;"","",IF(Data!B317&lt;&gt;"","",IF(Data!C317&lt;&gt;"",IF(Data!B316&lt;&gt;"","&lt;dataValues&gt;","") &amp; "&lt;dataValue dataElement="""&amp;VLOOKUP(Data!C317,Reference!$A$10:$B$21,2,FALSE)&amp;""" value="""&amp;Data!D317&amp;"""/&gt;" &amp; IF(Data!C318="","&lt;/dataValues&gt;&lt;/event&gt;",IF(Data!B318&lt;&gt;"","&lt;/dataValues&gt;&lt;/event&gt;","")),"")))</f>
        <v/>
      </c>
      <c r="E317" t="str">
        <f>IF(Data!C317&lt;&gt;"","",IF(Data!E317&lt;&gt;"","&lt;/events&gt;&lt;/enrollment&gt;&lt;/enrollments&gt;&lt;attributes&gt;&lt;attribute attribute=""xir1M6BCeKy"" displayName=""ANC ID number"" value="""&amp;Data!E317&amp;"""/&gt;",""))</f>
        <v/>
      </c>
      <c r="F317" t="str">
        <f>IF(Data!C317&lt;&gt;"","",IF(Data!F317&lt;&gt;"","&lt;/events&gt;&lt;/enrollment&gt;&lt;/enrollments&gt;&lt;attributes&gt;&lt;attribute attribute=""dcHt9acQAhW"" displayName=""Child health ID number""  value="""&amp;Data!F317&amp;"""/&gt;",""))</f>
        <v/>
      </c>
      <c r="G317" t="str">
        <f>IF(Data!C317&lt;&gt;"","",IF(Data!D317&lt;&gt;"","&lt;attribute attribute=""aR40kIqUVTV"" displayName=""Date of initiation into lifelong ART"" value="""&amp;Data!I317&amp;"""/&gt;&lt;attribute attribute=""Bv3XbmGMmrW"" displayName=""ART patient number""  value="""&amp;Data!D317&amp;"""/&gt;",""))</f>
        <v/>
      </c>
      <c r="H317" t="str">
        <f>IF(Data!H317="END","&lt;/attributes&gt;&lt;/trackedEntityInstance&gt;",IF(Data!B317="",IF(Data!H317&lt;&gt;"","&lt;/attributes&gt;&lt;relationships&gt;&lt;relationship&gt;&lt;relationshipName&gt;Mother to child&lt;/relationshipName&gt;&lt;relationshipType&gt;frS8ibCkbfN&lt;/relationshipType&gt;&lt;relationship&gt;"&amp; Data!H317 &amp; "&lt;/relationship&gt;&lt;from&gt;&lt;trackedEntityInstance trackedEntityInstance=""" &amp; Data!I317 &amp; """/&gt;&lt;/from&gt;&lt;to&gt;&lt;trackedEntityInstance trackedEntityInstance=""" &amp; Data!J317 &amp; """/&gt;&lt;/to&gt;&lt;/relationship&gt;&lt;/relationships&gt;&lt;/trackedEntityInstance&gt;",""),""))</f>
        <v/>
      </c>
    </row>
    <row r="318" spans="1:8" x14ac:dyDescent="0.3">
      <c r="A318" s="9" t="str">
        <f>IF(Data!A318&lt;&gt;"","&lt;trackedEntityInstance orgUnit="""&amp;VLOOKUP(Data!A318,Reference!$A$6:$B$7,2,FALSE)&amp;""" trackedEntityInstance="""&amp;Data!B318&amp;""" trackedEntityType="""&amp;VLOOKUP(Data!C318,Reference!$A$2:$C$3,3,FALSE)&amp;"""&gt;","")</f>
        <v/>
      </c>
      <c r="B318" t="str">
        <f>IF(Data!A318&lt;&gt;"","&lt;enrollments&gt;&lt;enrollment enrollment="""&amp;Data!E318&amp;""" orgUnit="""&amp; VLOOKUP(Data!D318,Reference!$A$6:$B$7,2,FALSE) &amp;""" program=""" &amp; VLOOKUP(Data!C318,Reference!$A$2:$C$3,2,FALSE) &amp; """&gt;&lt;enrollmentDate&gt;"&amp;Data!G318&amp;"&lt;/enrollmentDate&gt;&lt;incidentDate&gt;"&amp;Data!I318&amp;"&lt;/incidentDate&gt;&lt;status&gt;"&amp;Data!J318&amp;"&lt;/status&gt;&lt;events&gt;","")</f>
        <v/>
      </c>
      <c r="C318" t="str">
        <f>IF(Data!A318&lt;&gt;"","",IF(Data!B318&lt;&gt;"","&lt;event dueDate="""&amp;Data!B318&amp;""" event="""&amp;Data!C318&amp; IF(Data!D318="","",""" eventDate="""&amp;Data!D318) &amp;""" orgUnit="""&amp; VLOOKUP(Data!E318,Reference!$A$6:$B$7,2,FALSE) &amp;""" programStage="""&amp;VLOOKUP(Data!F318,Reference!$A$24:$B$31,2,FALSE)&amp;""" status="""&amp;Data!G318&amp;"""&gt;" &amp; IF(Data!H318="","","&lt;completedDate&gt;"&amp;Data!H318&amp;"&lt;/completedDate&gt;") &amp; IF(Data!B319&lt;&gt;"","&lt;/event&gt;",IF(Data!C319="","&lt;/event&gt;","")),""))</f>
        <v/>
      </c>
      <c r="D318" t="str">
        <f>IF(Data!A318&lt;&gt;"","",IF(Data!B318&lt;&gt;"","",IF(Data!C318&lt;&gt;"",IF(Data!B317&lt;&gt;"","&lt;dataValues&gt;","") &amp; "&lt;dataValue dataElement="""&amp;VLOOKUP(Data!C318,Reference!$A$10:$B$21,2,FALSE)&amp;""" value="""&amp;Data!D318&amp;"""/&gt;" &amp; IF(Data!C319="","&lt;/dataValues&gt;&lt;/event&gt;",IF(Data!B319&lt;&gt;"","&lt;/dataValues&gt;&lt;/event&gt;","")),"")))</f>
        <v/>
      </c>
      <c r="E318" t="str">
        <f>IF(Data!C318&lt;&gt;"","",IF(Data!E318&lt;&gt;"","&lt;/events&gt;&lt;/enrollment&gt;&lt;/enrollments&gt;&lt;attributes&gt;&lt;attribute attribute=""xir1M6BCeKy"" displayName=""ANC ID number"" value="""&amp;Data!E318&amp;"""/&gt;",""))</f>
        <v/>
      </c>
      <c r="F318" t="str">
        <f>IF(Data!C318&lt;&gt;"","",IF(Data!F318&lt;&gt;"","&lt;/events&gt;&lt;/enrollment&gt;&lt;/enrollments&gt;&lt;attributes&gt;&lt;attribute attribute=""dcHt9acQAhW"" displayName=""Child health ID number""  value="""&amp;Data!F318&amp;"""/&gt;",""))</f>
        <v/>
      </c>
      <c r="G318" t="str">
        <f>IF(Data!C318&lt;&gt;"","",IF(Data!D318&lt;&gt;"","&lt;attribute attribute=""aR40kIqUVTV"" displayName=""Date of initiation into lifelong ART"" value="""&amp;Data!I318&amp;"""/&gt;&lt;attribute attribute=""Bv3XbmGMmrW"" displayName=""ART patient number""  value="""&amp;Data!D318&amp;"""/&gt;",""))</f>
        <v/>
      </c>
      <c r="H318" t="str">
        <f>IF(Data!H318="END","&lt;/attributes&gt;&lt;/trackedEntityInstance&gt;",IF(Data!B318="",IF(Data!H318&lt;&gt;"","&lt;/attributes&gt;&lt;relationships&gt;&lt;relationship&gt;&lt;relationshipName&gt;Mother to child&lt;/relationshipName&gt;&lt;relationshipType&gt;frS8ibCkbfN&lt;/relationshipType&gt;&lt;relationship&gt;"&amp; Data!H318 &amp; "&lt;/relationship&gt;&lt;from&gt;&lt;trackedEntityInstance trackedEntityInstance=""" &amp; Data!I318 &amp; """/&gt;&lt;/from&gt;&lt;to&gt;&lt;trackedEntityInstance trackedEntityInstance=""" &amp; Data!J318 &amp; """/&gt;&lt;/to&gt;&lt;/relationship&gt;&lt;/relationships&gt;&lt;/trackedEntityInstance&gt;",""),""))</f>
        <v/>
      </c>
    </row>
    <row r="319" spans="1:8" x14ac:dyDescent="0.3">
      <c r="A319" s="9" t="str">
        <f>IF(Data!A319&lt;&gt;"","&lt;trackedEntityInstance orgUnit="""&amp;VLOOKUP(Data!A319,Reference!$A$6:$B$7,2,FALSE)&amp;""" trackedEntityInstance="""&amp;Data!B319&amp;""" trackedEntityType="""&amp;VLOOKUP(Data!C319,Reference!$A$2:$C$3,3,FALSE)&amp;"""&gt;","")</f>
        <v>&lt;trackedEntityInstance orgUnit="g8upMTyEZGZ" trackedEntityInstance="DVaWoupgkVX" trackedEntityType="itdPJqKREKl"&gt;</v>
      </c>
      <c r="B319" t="str">
        <f ca="1">IF(Data!A319&lt;&gt;"","&lt;enrollments&gt;&lt;enrollment enrollment="""&amp;Data!E319&amp;""" orgUnit="""&amp; VLOOKUP(Data!D319,Reference!$A$6:$B$7,2,FALSE) &amp;""" program=""" &amp; VLOOKUP(Data!C319,Reference!$A$2:$C$3,2,FALSE) &amp; """&gt;&lt;enrollmentDate&gt;"&amp;Data!G319&amp;"&lt;/enrollmentDate&gt;&lt;incidentDate&gt;"&amp;Data!I319&amp;"&lt;/incidentDate&gt;&lt;status&gt;"&amp;Data!J319&amp;"&lt;/status&gt;&lt;events&gt;","")</f>
        <v>&lt;enrollments&gt;&lt;enrollment enrollment="KBjqLdAWRyO" orgUnit="g8upMTyEZGZ" program="Uoor5hwdr8l"&gt;&lt;enrollmentDate&gt;2019-07-26&lt;/enrollmentDate&gt;&lt;incidentDate&gt;2019-06-16&lt;/incidentDate&gt;&lt;status&gt;ACTIVE&lt;/status&gt;&lt;events&gt;</v>
      </c>
      <c r="C319" t="str">
        <f>IF(Data!A319&lt;&gt;"","",IF(Data!B319&lt;&gt;"","&lt;event dueDate="""&amp;Data!B319&amp;""" event="""&amp;Data!C319&amp; IF(Data!D319="","",""" eventDate="""&amp;Data!D319) &amp;""" orgUnit="""&amp; VLOOKUP(Data!E319,Reference!$A$6:$B$7,2,FALSE) &amp;""" programStage="""&amp;VLOOKUP(Data!F319,Reference!$A$24:$B$31,2,FALSE)&amp;""" status="""&amp;Data!G319&amp;"""&gt;" &amp; IF(Data!H319="","","&lt;completedDate&gt;"&amp;Data!H319&amp;"&lt;/completedDate&gt;") &amp; IF(Data!B320&lt;&gt;"","&lt;/event&gt;",IF(Data!C320="","&lt;/event&gt;","")),""))</f>
        <v/>
      </c>
      <c r="D319" t="str">
        <f>IF(Data!A319&lt;&gt;"","",IF(Data!B319&lt;&gt;"","",IF(Data!C319&lt;&gt;"",IF(Data!B318&lt;&gt;"","&lt;dataValues&gt;","") &amp; "&lt;dataValue dataElement="""&amp;VLOOKUP(Data!C319,Reference!$A$10:$B$21,2,FALSE)&amp;""" value="""&amp;Data!D319&amp;"""/&gt;" &amp; IF(Data!C320="","&lt;/dataValues&gt;&lt;/event&gt;",IF(Data!B320&lt;&gt;"","&lt;/dataValues&gt;&lt;/event&gt;","")),"")))</f>
        <v/>
      </c>
      <c r="E319" t="str">
        <f>IF(Data!C319&lt;&gt;"","",IF(Data!E319&lt;&gt;"","&lt;/events&gt;&lt;/enrollment&gt;&lt;/enrollments&gt;&lt;attributes&gt;&lt;attribute attribute=""xir1M6BCeKy"" displayName=""ANC ID number"" value="""&amp;Data!E319&amp;"""/&gt;",""))</f>
        <v/>
      </c>
      <c r="F319" t="str">
        <f>IF(Data!C319&lt;&gt;"","",IF(Data!F319&lt;&gt;"","&lt;/events&gt;&lt;/enrollment&gt;&lt;/enrollments&gt;&lt;attributes&gt;&lt;attribute attribute=""dcHt9acQAhW"" displayName=""Child health ID number""  value="""&amp;Data!F319&amp;"""/&gt;",""))</f>
        <v/>
      </c>
      <c r="G319" t="str">
        <f>IF(Data!C319&lt;&gt;"","",IF(Data!D319&lt;&gt;"","&lt;attribute attribute=""aR40kIqUVTV"" displayName=""Date of initiation into lifelong ART"" value="""&amp;Data!I319&amp;"""/&gt;&lt;attribute attribute=""Bv3XbmGMmrW"" displayName=""ART patient number""  value="""&amp;Data!D319&amp;"""/&gt;",""))</f>
        <v/>
      </c>
      <c r="H319" t="str">
        <f>IF(Data!H319="END","&lt;/attributes&gt;&lt;/trackedEntityInstance&gt;",IF(Data!B319="",IF(Data!H319&lt;&gt;"","&lt;/attributes&gt;&lt;relationships&gt;&lt;relationship&gt;&lt;relationshipName&gt;Mother to child&lt;/relationshipName&gt;&lt;relationshipType&gt;frS8ibCkbfN&lt;/relationshipType&gt;&lt;relationship&gt;"&amp; Data!H319 &amp; "&lt;/relationship&gt;&lt;from&gt;&lt;trackedEntityInstance trackedEntityInstance=""" &amp; Data!I319 &amp; """/&gt;&lt;/from&gt;&lt;to&gt;&lt;trackedEntityInstance trackedEntityInstance=""" &amp; Data!J319 &amp; """/&gt;&lt;/to&gt;&lt;/relationship&gt;&lt;/relationships&gt;&lt;/trackedEntityInstance&gt;",""),""))</f>
        <v/>
      </c>
    </row>
    <row r="320" spans="1:8" x14ac:dyDescent="0.3">
      <c r="A320" s="9" t="str">
        <f>IF(Data!A320&lt;&gt;"","&lt;trackedEntityInstance orgUnit="""&amp;VLOOKUP(Data!A320,Reference!$A$6:$B$7,2,FALSE)&amp;""" trackedEntityInstance="""&amp;Data!B320&amp;""" trackedEntityType="""&amp;VLOOKUP(Data!C320,Reference!$A$2:$C$3,3,FALSE)&amp;"""&gt;","")</f>
        <v/>
      </c>
      <c r="B320" t="str">
        <f>IF(Data!A320&lt;&gt;"","&lt;enrollments&gt;&lt;enrollment enrollment="""&amp;Data!E320&amp;""" orgUnit="""&amp; VLOOKUP(Data!D320,Reference!$A$6:$B$7,2,FALSE) &amp;""" program=""" &amp; VLOOKUP(Data!C320,Reference!$A$2:$C$3,2,FALSE) &amp; """&gt;&lt;enrollmentDate&gt;"&amp;Data!G320&amp;"&lt;/enrollmentDate&gt;&lt;incidentDate&gt;"&amp;Data!I320&amp;"&lt;/incidentDate&gt;&lt;status&gt;"&amp;Data!J320&amp;"&lt;/status&gt;&lt;events&gt;","")</f>
        <v/>
      </c>
      <c r="C320" t="str">
        <f ca="1">IF(Data!A320&lt;&gt;"","",IF(Data!B320&lt;&gt;"","&lt;event dueDate="""&amp;Data!B320&amp;""" event="""&amp;Data!C320&amp; IF(Data!D320="","",""" eventDate="""&amp;Data!D320) &amp;""" orgUnit="""&amp; VLOOKUP(Data!E320,Reference!$A$6:$B$7,2,FALSE) &amp;""" programStage="""&amp;VLOOKUP(Data!F320,Reference!$A$24:$B$31,2,FALSE)&amp;""" status="""&amp;Data!G320&amp;"""&gt;" &amp; IF(Data!H320="","","&lt;completedDate&gt;"&amp;Data!H320&amp;"&lt;/completedDate&gt;") &amp; IF(Data!B321&lt;&gt;"","&lt;/event&gt;",IF(Data!C321="","&lt;/event&gt;","")),""))</f>
        <v>&lt;event dueDate="2019-07-26" event="hmOXMgKfap7" eventDate="2019-07-26" orgUnit="g8upMTyEZGZ" programStage="ArQwGycUDjE" status="COMPLETED"&gt;&lt;completedDate&gt;2019-07-26&lt;/completedDate&gt;</v>
      </c>
      <c r="D320" t="str">
        <f ca="1">IF(Data!A320&lt;&gt;"","",IF(Data!B320&lt;&gt;"","",IF(Data!C320&lt;&gt;"",IF(Data!B319&lt;&gt;"","&lt;dataValues&gt;","") &amp; "&lt;dataValue dataElement="""&amp;VLOOKUP(Data!C320,Reference!$A$10:$B$21,2,FALSE)&amp;""" value="""&amp;Data!D320&amp;"""/&gt;" &amp; IF(Data!C321="","&lt;/dataValues&gt;&lt;/event&gt;",IF(Data!B321&lt;&gt;"","&lt;/dataValues&gt;&lt;/event&gt;","")),"")))</f>
        <v/>
      </c>
      <c r="E320" t="str">
        <f>IF(Data!C320&lt;&gt;"","",IF(Data!E320&lt;&gt;"","&lt;/events&gt;&lt;/enrollment&gt;&lt;/enrollments&gt;&lt;attributes&gt;&lt;attribute attribute=""xir1M6BCeKy"" displayName=""ANC ID number"" value="""&amp;Data!E320&amp;"""/&gt;",""))</f>
        <v/>
      </c>
      <c r="F320" t="str">
        <f>IF(Data!C320&lt;&gt;"","",IF(Data!F320&lt;&gt;"","&lt;/events&gt;&lt;/enrollment&gt;&lt;/enrollments&gt;&lt;attributes&gt;&lt;attribute attribute=""dcHt9acQAhW"" displayName=""Child health ID number""  value="""&amp;Data!F320&amp;"""/&gt;",""))</f>
        <v/>
      </c>
      <c r="G320" t="str">
        <f>IF(Data!C320&lt;&gt;"","",IF(Data!D320&lt;&gt;"","&lt;attribute attribute=""aR40kIqUVTV"" displayName=""Date of initiation into lifelong ART"" value="""&amp;Data!I320&amp;"""/&gt;&lt;attribute attribute=""Bv3XbmGMmrW"" displayName=""ART patient number""  value="""&amp;Data!D320&amp;"""/&gt;",""))</f>
        <v/>
      </c>
      <c r="H320" t="str">
        <f ca="1">IF(Data!H320="END","&lt;/attributes&gt;&lt;/trackedEntityInstance&gt;",IF(Data!B320="",IF(Data!H320&lt;&gt;"","&lt;/attributes&gt;&lt;relationships&gt;&lt;relationship&gt;&lt;relationshipName&gt;Mother to child&lt;/relationshipName&gt;&lt;relationshipType&gt;frS8ibCkbfN&lt;/relationshipType&gt;&lt;relationship&gt;"&amp; Data!H320 &amp; "&lt;/relationship&gt;&lt;from&gt;&lt;trackedEntityInstance trackedEntityInstance=""" &amp; Data!I320 &amp; """/&gt;&lt;/from&gt;&lt;to&gt;&lt;trackedEntityInstance trackedEntityInstance=""" &amp; Data!J320 &amp; """/&gt;&lt;/to&gt;&lt;/relationship&gt;&lt;/relationships&gt;&lt;/trackedEntityInstance&gt;",""),""))</f>
        <v/>
      </c>
    </row>
    <row r="321" spans="1:8" x14ac:dyDescent="0.3">
      <c r="A321" s="9" t="str">
        <f>IF(Data!A321&lt;&gt;"","&lt;trackedEntityInstance orgUnit="""&amp;VLOOKUP(Data!A321,Reference!$A$6:$B$7,2,FALSE)&amp;""" trackedEntityInstance="""&amp;Data!B321&amp;""" trackedEntityType="""&amp;VLOOKUP(Data!C321,Reference!$A$2:$C$3,3,FALSE)&amp;"""&gt;","")</f>
        <v/>
      </c>
      <c r="B321" t="str">
        <f>IF(Data!A321&lt;&gt;"","&lt;enrollments&gt;&lt;enrollment enrollment="""&amp;Data!E321&amp;""" orgUnit="""&amp; VLOOKUP(Data!D321,Reference!$A$6:$B$7,2,FALSE) &amp;""" program=""" &amp; VLOOKUP(Data!C321,Reference!$A$2:$C$3,2,FALSE) &amp; """&gt;&lt;enrollmentDate&gt;"&amp;Data!G321&amp;"&lt;/enrollmentDate&gt;&lt;incidentDate&gt;"&amp;Data!I321&amp;"&lt;/incidentDate&gt;&lt;status&gt;"&amp;Data!J321&amp;"&lt;/status&gt;&lt;events&gt;","")</f>
        <v/>
      </c>
      <c r="C321" t="str">
        <f>IF(Data!A321&lt;&gt;"","",IF(Data!B321&lt;&gt;"","&lt;event dueDate="""&amp;Data!B321&amp;""" event="""&amp;Data!C321&amp; IF(Data!D321="","",""" eventDate="""&amp;Data!D321) &amp;""" orgUnit="""&amp; VLOOKUP(Data!E321,Reference!$A$6:$B$7,2,FALSE) &amp;""" programStage="""&amp;VLOOKUP(Data!F321,Reference!$A$24:$B$31,2,FALSE)&amp;""" status="""&amp;Data!G321&amp;"""&gt;" &amp; IF(Data!H321="","","&lt;completedDate&gt;"&amp;Data!H321&amp;"&lt;/completedDate&gt;") &amp; IF(Data!B322&lt;&gt;"","&lt;/event&gt;",IF(Data!C322="","&lt;/event&gt;","")),""))</f>
        <v/>
      </c>
      <c r="D321" t="str">
        <f ca="1">IF(Data!A321&lt;&gt;"","",IF(Data!B321&lt;&gt;"","",IF(Data!C321&lt;&gt;"",IF(Data!B320&lt;&gt;"","&lt;dataValues&gt;","") &amp; "&lt;dataValue dataElement="""&amp;VLOOKUP(Data!C321,Reference!$A$10:$B$21,2,FALSE)&amp;""" value="""&amp;Data!D321&amp;"""/&gt;" &amp; IF(Data!C322="","&lt;/dataValues&gt;&lt;/event&gt;",IF(Data!B322&lt;&gt;"","&lt;/dataValues&gt;&lt;/event&gt;","")),"")))</f>
        <v>&lt;dataValues&gt;&lt;dataValue dataElement="TrbryjbXE3r" value="1"/&gt;</v>
      </c>
      <c r="E321" t="str">
        <f>IF(Data!C321&lt;&gt;"","",IF(Data!E321&lt;&gt;"","&lt;/events&gt;&lt;/enrollment&gt;&lt;/enrollments&gt;&lt;attributes&gt;&lt;attribute attribute=""xir1M6BCeKy"" displayName=""ANC ID number"" value="""&amp;Data!E321&amp;"""/&gt;",""))</f>
        <v/>
      </c>
      <c r="F321" t="str">
        <f>IF(Data!C321&lt;&gt;"","",IF(Data!F321&lt;&gt;"","&lt;/events&gt;&lt;/enrollment&gt;&lt;/enrollments&gt;&lt;attributes&gt;&lt;attribute attribute=""dcHt9acQAhW"" displayName=""Child health ID number""  value="""&amp;Data!F321&amp;"""/&gt;",""))</f>
        <v/>
      </c>
      <c r="G321" t="str">
        <f>IF(Data!C321&lt;&gt;"","",IF(Data!D321&lt;&gt;"","&lt;attribute attribute=""aR40kIqUVTV"" displayName=""Date of initiation into lifelong ART"" value="""&amp;Data!I321&amp;"""/&gt;&lt;attribute attribute=""Bv3XbmGMmrW"" displayName=""ART patient number""  value="""&amp;Data!D321&amp;"""/&gt;",""))</f>
        <v/>
      </c>
      <c r="H321" t="str">
        <f>IF(Data!H321="END","&lt;/attributes&gt;&lt;/trackedEntityInstance&gt;",IF(Data!B321="",IF(Data!H321&lt;&gt;"","&lt;/attributes&gt;&lt;relationships&gt;&lt;relationship&gt;&lt;relationshipName&gt;Mother to child&lt;/relationshipName&gt;&lt;relationshipType&gt;frS8ibCkbfN&lt;/relationshipType&gt;&lt;relationship&gt;"&amp; Data!H321 &amp; "&lt;/relationship&gt;&lt;from&gt;&lt;trackedEntityInstance trackedEntityInstance=""" &amp; Data!I321 &amp; """/&gt;&lt;/from&gt;&lt;to&gt;&lt;trackedEntityInstance trackedEntityInstance=""" &amp; Data!J321 &amp; """/&gt;&lt;/to&gt;&lt;/relationship&gt;&lt;/relationships&gt;&lt;/trackedEntityInstance&gt;",""),""))</f>
        <v/>
      </c>
    </row>
    <row r="322" spans="1:8" x14ac:dyDescent="0.3">
      <c r="A322" s="9" t="str">
        <f>IF(Data!A322&lt;&gt;"","&lt;trackedEntityInstance orgUnit="""&amp;VLOOKUP(Data!A322,Reference!$A$6:$B$7,2,FALSE)&amp;""" trackedEntityInstance="""&amp;Data!B322&amp;""" trackedEntityType="""&amp;VLOOKUP(Data!C322,Reference!$A$2:$C$3,3,FALSE)&amp;"""&gt;","")</f>
        <v/>
      </c>
      <c r="B322" t="str">
        <f>IF(Data!A322&lt;&gt;"","&lt;enrollments&gt;&lt;enrollment enrollment="""&amp;Data!E322&amp;""" orgUnit="""&amp; VLOOKUP(Data!D322,Reference!$A$6:$B$7,2,FALSE) &amp;""" program=""" &amp; VLOOKUP(Data!C322,Reference!$A$2:$C$3,2,FALSE) &amp; """&gt;&lt;enrollmentDate&gt;"&amp;Data!G322&amp;"&lt;/enrollmentDate&gt;&lt;incidentDate&gt;"&amp;Data!I322&amp;"&lt;/incidentDate&gt;&lt;status&gt;"&amp;Data!J322&amp;"&lt;/status&gt;&lt;events&gt;","")</f>
        <v/>
      </c>
      <c r="C322" t="str">
        <f>IF(Data!A322&lt;&gt;"","",IF(Data!B322&lt;&gt;"","&lt;event dueDate="""&amp;Data!B322&amp;""" event="""&amp;Data!C322&amp; IF(Data!D322="","",""" eventDate="""&amp;Data!D322) &amp;""" orgUnit="""&amp; VLOOKUP(Data!E322,Reference!$A$6:$B$7,2,FALSE) &amp;""" programStage="""&amp;VLOOKUP(Data!F322,Reference!$A$24:$B$31,2,FALSE)&amp;""" status="""&amp;Data!G322&amp;"""&gt;" &amp; IF(Data!H322="","","&lt;completedDate&gt;"&amp;Data!H322&amp;"&lt;/completedDate&gt;") &amp; IF(Data!B323&lt;&gt;"","&lt;/event&gt;",IF(Data!C323="","&lt;/event&gt;","")),""))</f>
        <v/>
      </c>
      <c r="D322" t="str">
        <f ca="1">IF(Data!A322&lt;&gt;"","",IF(Data!B322&lt;&gt;"","",IF(Data!C322&lt;&gt;"",IF(Data!B321&lt;&gt;"","&lt;dataValues&gt;","") &amp; "&lt;dataValue dataElement="""&amp;VLOOKUP(Data!C322,Reference!$A$10:$B$21,2,FALSE)&amp;""" value="""&amp;Data!D322&amp;"""/&gt;" &amp; IF(Data!C323="","&lt;/dataValues&gt;&lt;/event&gt;",IF(Data!B323&lt;&gt;"","&lt;/dataValues&gt;&lt;/event&gt;","")),"")))</f>
        <v>&lt;dataValue dataElement="nUicovae8Vo" value="ANC1"/&gt;&lt;/dataValues&gt;&lt;/event&gt;</v>
      </c>
      <c r="E322" t="str">
        <f>IF(Data!C322&lt;&gt;"","",IF(Data!E322&lt;&gt;"","&lt;/events&gt;&lt;/enrollment&gt;&lt;/enrollments&gt;&lt;attributes&gt;&lt;attribute attribute=""xir1M6BCeKy"" displayName=""ANC ID number"" value="""&amp;Data!E322&amp;"""/&gt;",""))</f>
        <v/>
      </c>
      <c r="F322" t="str">
        <f>IF(Data!C322&lt;&gt;"","",IF(Data!F322&lt;&gt;"","&lt;/events&gt;&lt;/enrollment&gt;&lt;/enrollments&gt;&lt;attributes&gt;&lt;attribute attribute=""dcHt9acQAhW"" displayName=""Child health ID number""  value="""&amp;Data!F322&amp;"""/&gt;",""))</f>
        <v/>
      </c>
      <c r="G322" t="str">
        <f>IF(Data!C322&lt;&gt;"","",IF(Data!D322&lt;&gt;"","&lt;attribute attribute=""aR40kIqUVTV"" displayName=""Date of initiation into lifelong ART"" value="""&amp;Data!I322&amp;"""/&gt;&lt;attribute attribute=""Bv3XbmGMmrW"" displayName=""ART patient number""  value="""&amp;Data!D322&amp;"""/&gt;",""))</f>
        <v/>
      </c>
      <c r="H322" t="str">
        <f>IF(Data!H322="END","&lt;/attributes&gt;&lt;/trackedEntityInstance&gt;",IF(Data!B322="",IF(Data!H322&lt;&gt;"","&lt;/attributes&gt;&lt;relationships&gt;&lt;relationship&gt;&lt;relationshipName&gt;Mother to child&lt;/relationshipName&gt;&lt;relationshipType&gt;frS8ibCkbfN&lt;/relationshipType&gt;&lt;relationship&gt;"&amp; Data!H322 &amp; "&lt;/relationship&gt;&lt;from&gt;&lt;trackedEntityInstance trackedEntityInstance=""" &amp; Data!I322 &amp; """/&gt;&lt;/from&gt;&lt;to&gt;&lt;trackedEntityInstance trackedEntityInstance=""" &amp; Data!J322 &amp; """/&gt;&lt;/to&gt;&lt;/relationship&gt;&lt;/relationships&gt;&lt;/trackedEntityInstance&gt;",""),""))</f>
        <v/>
      </c>
    </row>
    <row r="323" spans="1:8" x14ac:dyDescent="0.3">
      <c r="A323" s="9" t="str">
        <f>IF(Data!A323&lt;&gt;"","&lt;trackedEntityInstance orgUnit="""&amp;VLOOKUP(Data!A323,Reference!$A$6:$B$7,2,FALSE)&amp;""" trackedEntityInstance="""&amp;Data!B323&amp;""" trackedEntityType="""&amp;VLOOKUP(Data!C323,Reference!$A$2:$C$3,3,FALSE)&amp;"""&gt;","")</f>
        <v/>
      </c>
      <c r="B323" t="str">
        <f>IF(Data!A323&lt;&gt;"","&lt;enrollments&gt;&lt;enrollment enrollment="""&amp;Data!E323&amp;""" orgUnit="""&amp; VLOOKUP(Data!D323,Reference!$A$6:$B$7,2,FALSE) &amp;""" program=""" &amp; VLOOKUP(Data!C323,Reference!$A$2:$C$3,2,FALSE) &amp; """&gt;&lt;enrollmentDate&gt;"&amp;Data!G323&amp;"&lt;/enrollmentDate&gt;&lt;incidentDate&gt;"&amp;Data!I323&amp;"&lt;/incidentDate&gt;&lt;status&gt;"&amp;Data!J323&amp;"&lt;/status&gt;&lt;events&gt;","")</f>
        <v/>
      </c>
      <c r="C323" t="str">
        <f ca="1">IF(Data!A323&lt;&gt;"","",IF(Data!B323&lt;&gt;"","&lt;event dueDate="""&amp;Data!B323&amp;""" event="""&amp;Data!C323&amp; IF(Data!D323="","",""" eventDate="""&amp;Data!D323) &amp;""" orgUnit="""&amp; VLOOKUP(Data!E323,Reference!$A$6:$B$7,2,FALSE) &amp;""" programStage="""&amp;VLOOKUP(Data!F323,Reference!$A$24:$B$31,2,FALSE)&amp;""" status="""&amp;Data!G323&amp;"""&gt;" &amp; IF(Data!H323="","","&lt;completedDate&gt;"&amp;Data!H323&amp;"&lt;/completedDate&gt;") &amp; IF(Data!B324&lt;&gt;"","&lt;/event&gt;",IF(Data!C324="","&lt;/event&gt;","")),""))</f>
        <v>&lt;event dueDate="2019-08-25" event="B7ZqTd7Efkd" eventDate="2019-08-25" orgUnit="g8upMTyEZGZ" programStage="NVLgFx7afB9" status="COMPLETED"&gt;&lt;completedDate&gt;2019-08-25&lt;/completedDate&gt;</v>
      </c>
      <c r="D323" t="str">
        <f ca="1">IF(Data!A323&lt;&gt;"","",IF(Data!B323&lt;&gt;"","",IF(Data!C323&lt;&gt;"",IF(Data!B322&lt;&gt;"","&lt;dataValues&gt;","") &amp; "&lt;dataValue dataElement="""&amp;VLOOKUP(Data!C323,Reference!$A$10:$B$21,2,FALSE)&amp;""" value="""&amp;Data!D323&amp;"""/&gt;" &amp; IF(Data!C324="","&lt;/dataValues&gt;&lt;/event&gt;",IF(Data!B324&lt;&gt;"","&lt;/dataValues&gt;&lt;/event&gt;","")),"")))</f>
        <v/>
      </c>
      <c r="E323" t="str">
        <f>IF(Data!C323&lt;&gt;"","",IF(Data!E323&lt;&gt;"","&lt;/events&gt;&lt;/enrollment&gt;&lt;/enrollments&gt;&lt;attributes&gt;&lt;attribute attribute=""xir1M6BCeKy"" displayName=""ANC ID number"" value="""&amp;Data!E323&amp;"""/&gt;",""))</f>
        <v/>
      </c>
      <c r="F323" t="str">
        <f>IF(Data!C323&lt;&gt;"","",IF(Data!F323&lt;&gt;"","&lt;/events&gt;&lt;/enrollment&gt;&lt;/enrollments&gt;&lt;attributes&gt;&lt;attribute attribute=""dcHt9acQAhW"" displayName=""Child health ID number""  value="""&amp;Data!F323&amp;"""/&gt;",""))</f>
        <v/>
      </c>
      <c r="G323" t="str">
        <f>IF(Data!C323&lt;&gt;"","",IF(Data!D323&lt;&gt;"","&lt;attribute attribute=""aR40kIqUVTV"" displayName=""Date of initiation into lifelong ART"" value="""&amp;Data!I323&amp;"""/&gt;&lt;attribute attribute=""Bv3XbmGMmrW"" displayName=""ART patient number""  value="""&amp;Data!D323&amp;"""/&gt;",""))</f>
        <v/>
      </c>
      <c r="H323" t="str">
        <f ca="1">IF(Data!H323="END","&lt;/attributes&gt;&lt;/trackedEntityInstance&gt;",IF(Data!B323="",IF(Data!H323&lt;&gt;"","&lt;/attributes&gt;&lt;relationships&gt;&lt;relationship&gt;&lt;relationshipName&gt;Mother to child&lt;/relationshipName&gt;&lt;relationshipType&gt;frS8ibCkbfN&lt;/relationshipType&gt;&lt;relationship&gt;"&amp; Data!H323 &amp; "&lt;/relationship&gt;&lt;from&gt;&lt;trackedEntityInstance trackedEntityInstance=""" &amp; Data!I323 &amp; """/&gt;&lt;/from&gt;&lt;to&gt;&lt;trackedEntityInstance trackedEntityInstance=""" &amp; Data!J323 &amp; """/&gt;&lt;/to&gt;&lt;/relationship&gt;&lt;/relationships&gt;&lt;/trackedEntityInstance&gt;",""),""))</f>
        <v/>
      </c>
    </row>
    <row r="324" spans="1:8" x14ac:dyDescent="0.3">
      <c r="A324" s="9" t="str">
        <f>IF(Data!A324&lt;&gt;"","&lt;trackedEntityInstance orgUnit="""&amp;VLOOKUP(Data!A324,Reference!$A$6:$B$7,2,FALSE)&amp;""" trackedEntityInstance="""&amp;Data!B324&amp;""" trackedEntityType="""&amp;VLOOKUP(Data!C324,Reference!$A$2:$C$3,3,FALSE)&amp;"""&gt;","")</f>
        <v/>
      </c>
      <c r="B324" t="str">
        <f>IF(Data!A324&lt;&gt;"","&lt;enrollments&gt;&lt;enrollment enrollment="""&amp;Data!E324&amp;""" orgUnit="""&amp; VLOOKUP(Data!D324,Reference!$A$6:$B$7,2,FALSE) &amp;""" program=""" &amp; VLOOKUP(Data!C324,Reference!$A$2:$C$3,2,FALSE) &amp; """&gt;&lt;enrollmentDate&gt;"&amp;Data!G324&amp;"&lt;/enrollmentDate&gt;&lt;incidentDate&gt;"&amp;Data!I324&amp;"&lt;/incidentDate&gt;&lt;status&gt;"&amp;Data!J324&amp;"&lt;/status&gt;&lt;events&gt;","")</f>
        <v/>
      </c>
      <c r="C324" t="str">
        <f>IF(Data!A324&lt;&gt;"","",IF(Data!B324&lt;&gt;"","&lt;event dueDate="""&amp;Data!B324&amp;""" event="""&amp;Data!C324&amp; IF(Data!D324="","",""" eventDate="""&amp;Data!D324) &amp;""" orgUnit="""&amp; VLOOKUP(Data!E324,Reference!$A$6:$B$7,2,FALSE) &amp;""" programStage="""&amp;VLOOKUP(Data!F324,Reference!$A$24:$B$31,2,FALSE)&amp;""" status="""&amp;Data!G324&amp;"""&gt;" &amp; IF(Data!H324="","","&lt;completedDate&gt;"&amp;Data!H324&amp;"&lt;/completedDate&gt;") &amp; IF(Data!B325&lt;&gt;"","&lt;/event&gt;",IF(Data!C325="","&lt;/event&gt;","")),""))</f>
        <v/>
      </c>
      <c r="D324" t="str">
        <f ca="1">IF(Data!A324&lt;&gt;"","",IF(Data!B324&lt;&gt;"","",IF(Data!C324&lt;&gt;"",IF(Data!B323&lt;&gt;"","&lt;dataValues&gt;","") &amp; "&lt;dataValue dataElement="""&amp;VLOOKUP(Data!C324,Reference!$A$10:$B$21,2,FALSE)&amp;""" value="""&amp;Data!D324&amp;"""/&gt;" &amp; IF(Data!C325="","&lt;/dataValues&gt;&lt;/event&gt;",IF(Data!B325&lt;&gt;"","&lt;/dataValues&gt;&lt;/event&gt;","")),"")))</f>
        <v>&lt;dataValues&gt;&lt;dataValue dataElement="nUicovae8Vo" value="ANC1"/&gt;&lt;/dataValues&gt;&lt;/event&gt;</v>
      </c>
      <c r="E324" t="str">
        <f>IF(Data!C324&lt;&gt;"","",IF(Data!E324&lt;&gt;"","&lt;/events&gt;&lt;/enrollment&gt;&lt;/enrollments&gt;&lt;attributes&gt;&lt;attribute attribute=""xir1M6BCeKy"" displayName=""ANC ID number"" value="""&amp;Data!E324&amp;"""/&gt;",""))</f>
        <v/>
      </c>
      <c r="F324" t="str">
        <f>IF(Data!C324&lt;&gt;"","",IF(Data!F324&lt;&gt;"","&lt;/events&gt;&lt;/enrollment&gt;&lt;/enrollments&gt;&lt;attributes&gt;&lt;attribute attribute=""dcHt9acQAhW"" displayName=""Child health ID number""  value="""&amp;Data!F324&amp;"""/&gt;",""))</f>
        <v/>
      </c>
      <c r="G324" t="str">
        <f>IF(Data!C324&lt;&gt;"","",IF(Data!D324&lt;&gt;"","&lt;attribute attribute=""aR40kIqUVTV"" displayName=""Date of initiation into lifelong ART"" value="""&amp;Data!I324&amp;"""/&gt;&lt;attribute attribute=""Bv3XbmGMmrW"" displayName=""ART patient number""  value="""&amp;Data!D324&amp;"""/&gt;",""))</f>
        <v/>
      </c>
      <c r="H324" t="str">
        <f>IF(Data!H324="END","&lt;/attributes&gt;&lt;/trackedEntityInstance&gt;",IF(Data!B324="",IF(Data!H324&lt;&gt;"","&lt;/attributes&gt;&lt;relationships&gt;&lt;relationship&gt;&lt;relationshipName&gt;Mother to child&lt;/relationshipName&gt;&lt;relationshipType&gt;frS8ibCkbfN&lt;/relationshipType&gt;&lt;relationship&gt;"&amp; Data!H324 &amp; "&lt;/relationship&gt;&lt;from&gt;&lt;trackedEntityInstance trackedEntityInstance=""" &amp; Data!I324 &amp; """/&gt;&lt;/from&gt;&lt;to&gt;&lt;trackedEntityInstance trackedEntityInstance=""" &amp; Data!J324 &amp; """/&gt;&lt;/to&gt;&lt;/relationship&gt;&lt;/relationships&gt;&lt;/trackedEntityInstance&gt;",""),""))</f>
        <v/>
      </c>
    </row>
    <row r="325" spans="1:8" x14ac:dyDescent="0.3">
      <c r="A325" s="9" t="str">
        <f>IF(Data!A325&lt;&gt;"","&lt;trackedEntityInstance orgUnit="""&amp;VLOOKUP(Data!A325,Reference!$A$6:$B$7,2,FALSE)&amp;""" trackedEntityInstance="""&amp;Data!B325&amp;""" trackedEntityType="""&amp;VLOOKUP(Data!C325,Reference!$A$2:$C$3,3,FALSE)&amp;"""&gt;","")</f>
        <v/>
      </c>
      <c r="B325" t="str">
        <f>IF(Data!A325&lt;&gt;"","&lt;enrollments&gt;&lt;enrollment enrollment="""&amp;Data!E325&amp;""" orgUnit="""&amp; VLOOKUP(Data!D325,Reference!$A$6:$B$7,2,FALSE) &amp;""" program=""" &amp; VLOOKUP(Data!C325,Reference!$A$2:$C$3,2,FALSE) &amp; """&gt;&lt;enrollmentDate&gt;"&amp;Data!G325&amp;"&lt;/enrollmentDate&gt;&lt;incidentDate&gt;"&amp;Data!I325&amp;"&lt;/incidentDate&gt;&lt;status&gt;"&amp;Data!J325&amp;"&lt;/status&gt;&lt;events&gt;","")</f>
        <v/>
      </c>
      <c r="C325" t="str">
        <f ca="1">IF(Data!A325&lt;&gt;"","",IF(Data!B325&lt;&gt;"","&lt;event dueDate="""&amp;Data!B325&amp;""" event="""&amp;Data!C325&amp; IF(Data!D325="","",""" eventDate="""&amp;Data!D325) &amp;""" orgUnit="""&amp; VLOOKUP(Data!E325,Reference!$A$6:$B$7,2,FALSE) &amp;""" programStage="""&amp;VLOOKUP(Data!F325,Reference!$A$24:$B$31,2,FALSE)&amp;""" status="""&amp;Data!G325&amp;"""&gt;" &amp; IF(Data!H325="","","&lt;completedDate&gt;"&amp;Data!H325&amp;"&lt;/completedDate&gt;") &amp; IF(Data!B326&lt;&gt;"","&lt;/event&gt;",IF(Data!C326="","&lt;/event&gt;","")),""))</f>
        <v>&lt;event dueDate="2019-09-30" event="KitZQALURh2" orgUnit="g8upMTyEZGZ" programStage="NVLgFx7afB9" status="SCHEDULE"&gt;&lt;/event&gt;</v>
      </c>
      <c r="D325" t="str">
        <f ca="1">IF(Data!A325&lt;&gt;"","",IF(Data!B325&lt;&gt;"","",IF(Data!C325&lt;&gt;"",IF(Data!B324&lt;&gt;"","&lt;dataValues&gt;","") &amp; "&lt;dataValue dataElement="""&amp;VLOOKUP(Data!C325,Reference!$A$10:$B$21,2,FALSE)&amp;""" value="""&amp;Data!D325&amp;"""/&gt;" &amp; IF(Data!C326="","&lt;/dataValues&gt;&lt;/event&gt;",IF(Data!B326&lt;&gt;"","&lt;/dataValues&gt;&lt;/event&gt;","")),"")))</f>
        <v/>
      </c>
      <c r="E325" t="str">
        <f>IF(Data!C325&lt;&gt;"","",IF(Data!E325&lt;&gt;"","&lt;/events&gt;&lt;/enrollment&gt;&lt;/enrollments&gt;&lt;attributes&gt;&lt;attribute attribute=""xir1M6BCeKy"" displayName=""ANC ID number"" value="""&amp;Data!E325&amp;"""/&gt;",""))</f>
        <v/>
      </c>
      <c r="F325" t="str">
        <f>IF(Data!C325&lt;&gt;"","",IF(Data!F325&lt;&gt;"","&lt;/events&gt;&lt;/enrollment&gt;&lt;/enrollments&gt;&lt;attributes&gt;&lt;attribute attribute=""dcHt9acQAhW"" displayName=""Child health ID number""  value="""&amp;Data!F325&amp;"""/&gt;",""))</f>
        <v/>
      </c>
      <c r="G325" t="str">
        <f>IF(Data!C325&lt;&gt;"","",IF(Data!D325&lt;&gt;"","&lt;attribute attribute=""aR40kIqUVTV"" displayName=""Date of initiation into lifelong ART"" value="""&amp;Data!I325&amp;"""/&gt;&lt;attribute attribute=""Bv3XbmGMmrW"" displayName=""ART patient number""  value="""&amp;Data!D325&amp;"""/&gt;",""))</f>
        <v/>
      </c>
      <c r="H325" t="str">
        <f ca="1">IF(Data!H325="END","&lt;/attributes&gt;&lt;/trackedEntityInstance&gt;",IF(Data!B325="",IF(Data!H325&lt;&gt;"","&lt;/attributes&gt;&lt;relationships&gt;&lt;relationship&gt;&lt;relationshipName&gt;Mother to child&lt;/relationshipName&gt;&lt;relationshipType&gt;frS8ibCkbfN&lt;/relationshipType&gt;&lt;relationship&gt;"&amp; Data!H325 &amp; "&lt;/relationship&gt;&lt;from&gt;&lt;trackedEntityInstance trackedEntityInstance=""" &amp; Data!I325 &amp; """/&gt;&lt;/from&gt;&lt;to&gt;&lt;trackedEntityInstance trackedEntityInstance=""" &amp; Data!J325 &amp; """/&gt;&lt;/to&gt;&lt;/relationship&gt;&lt;/relationships&gt;&lt;/trackedEntityInstance&gt;",""),""))</f>
        <v/>
      </c>
    </row>
    <row r="326" spans="1:8" x14ac:dyDescent="0.3">
      <c r="A326" s="9" t="str">
        <f>IF(Data!A326&lt;&gt;"","&lt;trackedEntityInstance orgUnit="""&amp;VLOOKUP(Data!A326,Reference!$A$6:$B$7,2,FALSE)&amp;""" trackedEntityInstance="""&amp;Data!B326&amp;""" trackedEntityType="""&amp;VLOOKUP(Data!C326,Reference!$A$2:$C$3,3,FALSE)&amp;"""&gt;","")</f>
        <v/>
      </c>
      <c r="B326" t="str">
        <f>IF(Data!A326&lt;&gt;"","&lt;enrollments&gt;&lt;enrollment enrollment="""&amp;Data!E326&amp;""" orgUnit="""&amp; VLOOKUP(Data!D326,Reference!$A$6:$B$7,2,FALSE) &amp;""" program=""" &amp; VLOOKUP(Data!C326,Reference!$A$2:$C$3,2,FALSE) &amp; """&gt;&lt;enrollmentDate&gt;"&amp;Data!G326&amp;"&lt;/enrollmentDate&gt;&lt;incidentDate&gt;"&amp;Data!I326&amp;"&lt;/incidentDate&gt;&lt;status&gt;"&amp;Data!J326&amp;"&lt;/status&gt;&lt;events&gt;","")</f>
        <v/>
      </c>
      <c r="C326" t="str">
        <f ca="1">IF(Data!A326&lt;&gt;"","",IF(Data!B326&lt;&gt;"","&lt;event dueDate="""&amp;Data!B326&amp;""" event="""&amp;Data!C326&amp; IF(Data!D326="","",""" eventDate="""&amp;Data!D326) &amp;""" orgUnit="""&amp; VLOOKUP(Data!E326,Reference!$A$6:$B$7,2,FALSE) &amp;""" programStage="""&amp;VLOOKUP(Data!F326,Reference!$A$24:$B$31,2,FALSE)&amp;""" status="""&amp;Data!G326&amp;"""&gt;" &amp; IF(Data!H326="","","&lt;completedDate&gt;"&amp;Data!H326&amp;"&lt;/completedDate&gt;") &amp; IF(Data!B327&lt;&gt;"","&lt;/event&gt;",IF(Data!C327="","&lt;/event&gt;","")),""))</f>
        <v>&lt;event dueDate="2020-04-05" event="P1r0J5WhjUQ" orgUnit="g8upMTyEZGZ" programStage="Enw4VUUgQ7l" status="SCHEDULE"&gt;&lt;/event&gt;</v>
      </c>
      <c r="D326" t="str">
        <f ca="1">IF(Data!A326&lt;&gt;"","",IF(Data!B326&lt;&gt;"","",IF(Data!C326&lt;&gt;"",IF(Data!B325&lt;&gt;"","&lt;dataValues&gt;","") &amp; "&lt;dataValue dataElement="""&amp;VLOOKUP(Data!C326,Reference!$A$10:$B$21,2,FALSE)&amp;""" value="""&amp;Data!D326&amp;"""/&gt;" &amp; IF(Data!C327="","&lt;/dataValues&gt;&lt;/event&gt;",IF(Data!B327&lt;&gt;"","&lt;/dataValues&gt;&lt;/event&gt;","")),"")))</f>
        <v/>
      </c>
      <c r="E326" t="str">
        <f>IF(Data!C326&lt;&gt;"","",IF(Data!E326&lt;&gt;"","&lt;/events&gt;&lt;/enrollment&gt;&lt;/enrollments&gt;&lt;attributes&gt;&lt;attribute attribute=""xir1M6BCeKy"" displayName=""ANC ID number"" value="""&amp;Data!E326&amp;"""/&gt;",""))</f>
        <v/>
      </c>
      <c r="F326" t="str">
        <f>IF(Data!C326&lt;&gt;"","",IF(Data!F326&lt;&gt;"","&lt;/events&gt;&lt;/enrollment&gt;&lt;/enrollments&gt;&lt;attributes&gt;&lt;attribute attribute=""dcHt9acQAhW"" displayName=""Child health ID number""  value="""&amp;Data!F326&amp;"""/&gt;",""))</f>
        <v/>
      </c>
      <c r="G326" t="str">
        <f>IF(Data!C326&lt;&gt;"","",IF(Data!D326&lt;&gt;"","&lt;attribute attribute=""aR40kIqUVTV"" displayName=""Date of initiation into lifelong ART"" value="""&amp;Data!I326&amp;"""/&gt;&lt;attribute attribute=""Bv3XbmGMmrW"" displayName=""ART patient number""  value="""&amp;Data!D326&amp;"""/&gt;",""))</f>
        <v/>
      </c>
      <c r="H326" t="str">
        <f ca="1">IF(Data!H326="END","&lt;/attributes&gt;&lt;/trackedEntityInstance&gt;",IF(Data!B326="",IF(Data!H326&lt;&gt;"","&lt;/attributes&gt;&lt;relationships&gt;&lt;relationship&gt;&lt;relationshipName&gt;Mother to child&lt;/relationshipName&gt;&lt;relationshipType&gt;frS8ibCkbfN&lt;/relationshipType&gt;&lt;relationship&gt;"&amp; Data!H326 &amp; "&lt;/relationship&gt;&lt;from&gt;&lt;trackedEntityInstance trackedEntityInstance=""" &amp; Data!I326 &amp; """/&gt;&lt;/from&gt;&lt;to&gt;&lt;trackedEntityInstance trackedEntityInstance=""" &amp; Data!J326 &amp; """/&gt;&lt;/to&gt;&lt;/relationship&gt;&lt;/relationships&gt;&lt;/trackedEntityInstance&gt;",""),""))</f>
        <v/>
      </c>
    </row>
    <row r="327" spans="1:8" x14ac:dyDescent="0.3">
      <c r="A327" s="9" t="str">
        <f>IF(Data!A327&lt;&gt;"","&lt;trackedEntityInstance orgUnit="""&amp;VLOOKUP(Data!A327,Reference!$A$6:$B$7,2,FALSE)&amp;""" trackedEntityInstance="""&amp;Data!B327&amp;""" trackedEntityType="""&amp;VLOOKUP(Data!C327,Reference!$A$2:$C$3,3,FALSE)&amp;"""&gt;","")</f>
        <v/>
      </c>
      <c r="B327" t="str">
        <f>IF(Data!A327&lt;&gt;"","&lt;enrollments&gt;&lt;enrollment enrollment="""&amp;Data!E327&amp;""" orgUnit="""&amp; VLOOKUP(Data!D327,Reference!$A$6:$B$7,2,FALSE) &amp;""" program=""" &amp; VLOOKUP(Data!C327,Reference!$A$2:$C$3,2,FALSE) &amp; """&gt;&lt;enrollmentDate&gt;"&amp;Data!G327&amp;"&lt;/enrollmentDate&gt;&lt;incidentDate&gt;"&amp;Data!I327&amp;"&lt;/incidentDate&gt;&lt;status&gt;"&amp;Data!J327&amp;"&lt;/status&gt;&lt;events&gt;","")</f>
        <v/>
      </c>
      <c r="C327" t="str">
        <f>IF(Data!A327&lt;&gt;"","",IF(Data!B327&lt;&gt;"","&lt;event dueDate="""&amp;Data!B327&amp;""" event="""&amp;Data!C327&amp; IF(Data!D327="","",""" eventDate="""&amp;Data!D327) &amp;""" orgUnit="""&amp; VLOOKUP(Data!E327,Reference!$A$6:$B$7,2,FALSE) &amp;""" programStage="""&amp;VLOOKUP(Data!F327,Reference!$A$24:$B$31,2,FALSE)&amp;""" status="""&amp;Data!G327&amp;"""&gt;" &amp; IF(Data!H327="","","&lt;completedDate&gt;"&amp;Data!H327&amp;"&lt;/completedDate&gt;") &amp; IF(Data!B328&lt;&gt;"","&lt;/event&gt;",IF(Data!C328="","&lt;/event&gt;","")),""))</f>
        <v/>
      </c>
      <c r="D327" t="str">
        <f>IF(Data!A327&lt;&gt;"","",IF(Data!B327&lt;&gt;"","",IF(Data!C327&lt;&gt;"",IF(Data!B326&lt;&gt;"","&lt;dataValues&gt;","") &amp; "&lt;dataValue dataElement="""&amp;VLOOKUP(Data!C327,Reference!$A$10:$B$21,2,FALSE)&amp;""" value="""&amp;Data!D327&amp;"""/&gt;" &amp; IF(Data!C328="","&lt;/dataValues&gt;&lt;/event&gt;",IF(Data!B328&lt;&gt;"","&lt;/dataValues&gt;&lt;/event&gt;","")),"")))</f>
        <v/>
      </c>
      <c r="E327" t="str">
        <f>IF(Data!C327&lt;&gt;"","",IF(Data!E327&lt;&gt;"","&lt;/events&gt;&lt;/enrollment&gt;&lt;/enrollments&gt;&lt;attributes&gt;&lt;attribute attribute=""xir1M6BCeKy"" displayName=""ANC ID number"" value="""&amp;Data!E327&amp;"""/&gt;",""))</f>
        <v>&lt;/events&gt;&lt;/enrollment&gt;&lt;/enrollments&gt;&lt;attributes&gt;&lt;attribute attribute="xir1M6BCeKy" displayName="ANC ID number" value="2019-20"/&gt;</v>
      </c>
      <c r="F327" t="str">
        <f>IF(Data!C327&lt;&gt;"","",IF(Data!F327&lt;&gt;"","&lt;/events&gt;&lt;/enrollment&gt;&lt;/enrollments&gt;&lt;attributes&gt;&lt;attribute attribute=""dcHt9acQAhW"" displayName=""Child health ID number""  value="""&amp;Data!F327&amp;"""/&gt;",""))</f>
        <v/>
      </c>
      <c r="G327" t="str">
        <f>IF(Data!C327&lt;&gt;"","",IF(Data!D327&lt;&gt;"","&lt;attribute attribute=""aR40kIqUVTV"" displayName=""Date of initiation into lifelong ART"" value="""&amp;Data!I327&amp;"""/&gt;&lt;attribute attribute=""Bv3XbmGMmrW"" displayName=""ART patient number""  value="""&amp;Data!D327&amp;"""/&gt;",""))</f>
        <v/>
      </c>
      <c r="H327" t="str">
        <f>IF(Data!H327="END","&lt;/attributes&gt;&lt;/trackedEntityInstance&gt;",IF(Data!B327="",IF(Data!H327&lt;&gt;"","&lt;/attributes&gt;&lt;relationships&gt;&lt;relationship&gt;&lt;relationshipName&gt;Mother to child&lt;/relationshipName&gt;&lt;relationshipType&gt;frS8ibCkbfN&lt;/relationshipType&gt;&lt;relationship&gt;"&amp; Data!H327 &amp; "&lt;/relationship&gt;&lt;from&gt;&lt;trackedEntityInstance trackedEntityInstance=""" &amp; Data!I327 &amp; """/&gt;&lt;/from&gt;&lt;to&gt;&lt;trackedEntityInstance trackedEntityInstance=""" &amp; Data!J327 &amp; """/&gt;&lt;/to&gt;&lt;/relationship&gt;&lt;/relationships&gt;&lt;/trackedEntityInstance&gt;",""),""))</f>
        <v/>
      </c>
    </row>
    <row r="328" spans="1:8" x14ac:dyDescent="0.3">
      <c r="A328" s="9" t="str">
        <f>IF(Data!A328&lt;&gt;"","&lt;trackedEntityInstance orgUnit="""&amp;VLOOKUP(Data!A328,Reference!$A$6:$B$7,2,FALSE)&amp;""" trackedEntityInstance="""&amp;Data!B328&amp;""" trackedEntityType="""&amp;VLOOKUP(Data!C328,Reference!$A$2:$C$3,3,FALSE)&amp;"""&gt;","")</f>
        <v/>
      </c>
      <c r="B328" t="str">
        <f>IF(Data!A328&lt;&gt;"","&lt;enrollments&gt;&lt;enrollment enrollment="""&amp;Data!E328&amp;""" orgUnit="""&amp; VLOOKUP(Data!D328,Reference!$A$6:$B$7,2,FALSE) &amp;""" program=""" &amp; VLOOKUP(Data!C328,Reference!$A$2:$C$3,2,FALSE) &amp; """&gt;&lt;enrollmentDate&gt;"&amp;Data!G328&amp;"&lt;/enrollmentDate&gt;&lt;incidentDate&gt;"&amp;Data!I328&amp;"&lt;/incidentDate&gt;&lt;status&gt;"&amp;Data!J328&amp;"&lt;/status&gt;&lt;events&gt;","")</f>
        <v/>
      </c>
      <c r="C328" t="str">
        <f>IF(Data!A328&lt;&gt;"","",IF(Data!B328&lt;&gt;"","&lt;event dueDate="""&amp;Data!B328&amp;""" event="""&amp;Data!C328&amp; IF(Data!D328="","",""" eventDate="""&amp;Data!D328) &amp;""" orgUnit="""&amp; VLOOKUP(Data!E328,Reference!$A$6:$B$7,2,FALSE) &amp;""" programStage="""&amp;VLOOKUP(Data!F328,Reference!$A$24:$B$31,2,FALSE)&amp;""" status="""&amp;Data!G328&amp;"""&gt;" &amp; IF(Data!H328="","","&lt;completedDate&gt;"&amp;Data!H328&amp;"&lt;/completedDate&gt;") &amp; IF(Data!B329&lt;&gt;"","&lt;/event&gt;",IF(Data!C329="","&lt;/event&gt;","")),""))</f>
        <v/>
      </c>
      <c r="D328" t="str">
        <f>IF(Data!A328&lt;&gt;"","",IF(Data!B328&lt;&gt;"","",IF(Data!C328&lt;&gt;"",IF(Data!B327&lt;&gt;"","&lt;dataValues&gt;","") &amp; "&lt;dataValue dataElement="""&amp;VLOOKUP(Data!C328,Reference!$A$10:$B$21,2,FALSE)&amp;""" value="""&amp;Data!D328&amp;"""/&gt;" &amp; IF(Data!C329="","&lt;/dataValues&gt;&lt;/event&gt;",IF(Data!B329&lt;&gt;"","&lt;/dataValues&gt;&lt;/event&gt;","")),"")))</f>
        <v/>
      </c>
      <c r="E328" t="str">
        <f>IF(Data!C328&lt;&gt;"","",IF(Data!E328&lt;&gt;"","&lt;/events&gt;&lt;/enrollment&gt;&lt;/enrollments&gt;&lt;attributes&gt;&lt;attribute attribute=""xir1M6BCeKy"" displayName=""ANC ID number"" value="""&amp;Data!E328&amp;"""/&gt;",""))</f>
        <v/>
      </c>
      <c r="F328" t="str">
        <f>IF(Data!C328&lt;&gt;"","",IF(Data!F328&lt;&gt;"","&lt;/events&gt;&lt;/enrollment&gt;&lt;/enrollments&gt;&lt;attributes&gt;&lt;attribute attribute=""dcHt9acQAhW"" displayName=""Child health ID number""  value="""&amp;Data!F328&amp;"""/&gt;",""))</f>
        <v/>
      </c>
      <c r="G328" t="str">
        <f>IF(Data!C328&lt;&gt;"","",IF(Data!D328&lt;&gt;"","&lt;attribute attribute=""aR40kIqUVTV"" displayName=""Date of initiation into lifelong ART"" value="""&amp;Data!I328&amp;"""/&gt;&lt;attribute attribute=""Bv3XbmGMmrW"" displayName=""ART patient number""  value="""&amp;Data!D328&amp;"""/&gt;",""))</f>
        <v>&lt;attribute attribute="aR40kIqUVTV" displayName="Date of initiation into lifelong ART" value="2017-04-11"/&gt;&lt;attribute attribute="Bv3XbmGMmrW" displayName="ART patient number"  value="ART-66"/&gt;</v>
      </c>
      <c r="H328" t="str">
        <f>IF(Data!H328="END","&lt;/attributes&gt;&lt;/trackedEntityInstance&gt;",IF(Data!B328="",IF(Data!H328&lt;&gt;"","&lt;/attributes&gt;&lt;relationships&gt;&lt;relationship&gt;&lt;relationshipName&gt;Mother to child&lt;/relationshipName&gt;&lt;relationshipType&gt;frS8ibCkbfN&lt;/relationshipType&gt;&lt;relationship&gt;"&amp; Data!H328 &amp; "&lt;/relationship&gt;&lt;from&gt;&lt;trackedEntityInstance trackedEntityInstance=""" &amp; Data!I328 &amp; """/&gt;&lt;/from&gt;&lt;to&gt;&lt;trackedEntityInstance trackedEntityInstance=""" &amp; Data!J328 &amp; """/&gt;&lt;/to&gt;&lt;/relationship&gt;&lt;/relationships&gt;&lt;/trackedEntityInstance&gt;",""),""))</f>
        <v/>
      </c>
    </row>
    <row r="329" spans="1:8" x14ac:dyDescent="0.3">
      <c r="A329" s="9" t="str">
        <f>IF(Data!A329&lt;&gt;"","&lt;trackedEntityInstance orgUnit="""&amp;VLOOKUP(Data!A329,Reference!$A$6:$B$7,2,FALSE)&amp;""" trackedEntityInstance="""&amp;Data!B329&amp;""" trackedEntityType="""&amp;VLOOKUP(Data!C329,Reference!$A$2:$C$3,3,FALSE)&amp;"""&gt;","")</f>
        <v/>
      </c>
      <c r="B329" t="str">
        <f>IF(Data!A329&lt;&gt;"","&lt;enrollments&gt;&lt;enrollment enrollment="""&amp;Data!E329&amp;""" orgUnit="""&amp; VLOOKUP(Data!D329,Reference!$A$6:$B$7,2,FALSE) &amp;""" program=""" &amp; VLOOKUP(Data!C329,Reference!$A$2:$C$3,2,FALSE) &amp; """&gt;&lt;enrollmentDate&gt;"&amp;Data!G329&amp;"&lt;/enrollmentDate&gt;&lt;incidentDate&gt;"&amp;Data!I329&amp;"&lt;/incidentDate&gt;&lt;status&gt;"&amp;Data!J329&amp;"&lt;/status&gt;&lt;events&gt;","")</f>
        <v/>
      </c>
      <c r="C329" t="str">
        <f>IF(Data!A329&lt;&gt;"","",IF(Data!B329&lt;&gt;"","&lt;event dueDate="""&amp;Data!B329&amp;""" event="""&amp;Data!C329&amp; IF(Data!D329="","",""" eventDate="""&amp;Data!D329) &amp;""" orgUnit="""&amp; VLOOKUP(Data!E329,Reference!$A$6:$B$7,2,FALSE) &amp;""" programStage="""&amp;VLOOKUP(Data!F329,Reference!$A$24:$B$31,2,FALSE)&amp;""" status="""&amp;Data!G329&amp;"""&gt;" &amp; IF(Data!H329="","","&lt;completedDate&gt;"&amp;Data!H329&amp;"&lt;/completedDate&gt;") &amp; IF(Data!B330&lt;&gt;"","&lt;/event&gt;",IF(Data!C330="","&lt;/event&gt;","")),""))</f>
        <v/>
      </c>
      <c r="D329" t="str">
        <f>IF(Data!A329&lt;&gt;"","",IF(Data!B329&lt;&gt;"","",IF(Data!C329&lt;&gt;"",IF(Data!B328&lt;&gt;"","&lt;dataValues&gt;","") &amp; "&lt;dataValue dataElement="""&amp;VLOOKUP(Data!C329,Reference!$A$10:$B$21,2,FALSE)&amp;""" value="""&amp;Data!D329&amp;"""/&gt;" &amp; IF(Data!C330="","&lt;/dataValues&gt;&lt;/event&gt;",IF(Data!B330&lt;&gt;"","&lt;/dataValues&gt;&lt;/event&gt;","")),"")))</f>
        <v/>
      </c>
      <c r="E329" t="str">
        <f>IF(Data!C329&lt;&gt;"","",IF(Data!E329&lt;&gt;"","&lt;/events&gt;&lt;/enrollment&gt;&lt;/enrollments&gt;&lt;attributes&gt;&lt;attribute attribute=""xir1M6BCeKy"" displayName=""ANC ID number"" value="""&amp;Data!E329&amp;"""/&gt;",""))</f>
        <v/>
      </c>
      <c r="F329" t="str">
        <f>IF(Data!C329&lt;&gt;"","",IF(Data!F329&lt;&gt;"","&lt;/events&gt;&lt;/enrollment&gt;&lt;/enrollments&gt;&lt;attributes&gt;&lt;attribute attribute=""dcHt9acQAhW"" displayName=""Child health ID number""  value="""&amp;Data!F329&amp;"""/&gt;",""))</f>
        <v/>
      </c>
      <c r="G329" t="str">
        <f>IF(Data!C329&lt;&gt;"","",IF(Data!D329&lt;&gt;"","&lt;attribute attribute=""aR40kIqUVTV"" displayName=""Date of initiation into lifelong ART"" value="""&amp;Data!I329&amp;"""/&gt;&lt;attribute attribute=""Bv3XbmGMmrW"" displayName=""ART patient number""  value="""&amp;Data!D329&amp;"""/&gt;",""))</f>
        <v/>
      </c>
      <c r="H329" t="str">
        <f>IF(Data!H329="END","&lt;/attributes&gt;&lt;/trackedEntityInstance&gt;",IF(Data!B329="",IF(Data!H329&lt;&gt;"","&lt;/attributes&gt;&lt;relationships&gt;&lt;relationship&gt;&lt;relationshipName&gt;Mother to child&lt;/relationshipName&gt;&lt;relationshipType&gt;frS8ibCkbfN&lt;/relationshipType&gt;&lt;relationship&gt;"&amp; Data!H329 &amp; "&lt;/relationship&gt;&lt;from&gt;&lt;trackedEntityInstance trackedEntityInstance=""" &amp; Data!I329 &amp; """/&gt;&lt;/from&gt;&lt;to&gt;&lt;trackedEntityInstance trackedEntityInstance=""" &amp; Data!J329 &amp; """/&gt;&lt;/to&gt;&lt;/relationship&gt;&lt;/relationships&gt;&lt;/trackedEntityInstance&gt;",""),""))</f>
        <v>&lt;/attributes&gt;&lt;/trackedEntityInstance&gt;</v>
      </c>
    </row>
    <row r="330" spans="1:8" x14ac:dyDescent="0.3">
      <c r="A330" s="9" t="str">
        <f>IF(Data!A330&lt;&gt;"","&lt;trackedEntityInstance orgUnit="""&amp;VLOOKUP(Data!A330,Reference!$A$6:$B$7,2,FALSE)&amp;""" trackedEntityInstance="""&amp;Data!B330&amp;""" trackedEntityType="""&amp;VLOOKUP(Data!C330,Reference!$A$2:$C$3,3,FALSE)&amp;"""&gt;","")</f>
        <v/>
      </c>
      <c r="B330" t="str">
        <f>IF(Data!A330&lt;&gt;"","&lt;enrollments&gt;&lt;enrollment enrollment="""&amp;Data!E330&amp;""" orgUnit="""&amp; VLOOKUP(Data!D330,Reference!$A$6:$B$7,2,FALSE) &amp;""" program=""" &amp; VLOOKUP(Data!C330,Reference!$A$2:$C$3,2,FALSE) &amp; """&gt;&lt;enrollmentDate&gt;"&amp;Data!G330&amp;"&lt;/enrollmentDate&gt;&lt;incidentDate&gt;"&amp;Data!I330&amp;"&lt;/incidentDate&gt;&lt;status&gt;"&amp;Data!J330&amp;"&lt;/status&gt;&lt;events&gt;","")</f>
        <v/>
      </c>
      <c r="C330" t="str">
        <f>IF(Data!A330&lt;&gt;"","",IF(Data!B330&lt;&gt;"","&lt;event dueDate="""&amp;Data!B330&amp;""" event="""&amp;Data!C330&amp; IF(Data!D330="","",""" eventDate="""&amp;Data!D330) &amp;""" orgUnit="""&amp; VLOOKUP(Data!E330,Reference!$A$6:$B$7,2,FALSE) &amp;""" programStage="""&amp;VLOOKUP(Data!F330,Reference!$A$24:$B$31,2,FALSE)&amp;""" status="""&amp;Data!G330&amp;"""&gt;" &amp; IF(Data!H330="","","&lt;completedDate&gt;"&amp;Data!H330&amp;"&lt;/completedDate&gt;") &amp; IF(Data!B331&lt;&gt;"","&lt;/event&gt;",IF(Data!C331="","&lt;/event&gt;","")),""))</f>
        <v/>
      </c>
      <c r="D330" t="str">
        <f>IF(Data!A330&lt;&gt;"","",IF(Data!B330&lt;&gt;"","",IF(Data!C330&lt;&gt;"",IF(Data!B329&lt;&gt;"","&lt;dataValues&gt;","") &amp; "&lt;dataValue dataElement="""&amp;VLOOKUP(Data!C330,Reference!$A$10:$B$21,2,FALSE)&amp;""" value="""&amp;Data!D330&amp;"""/&gt;" &amp; IF(Data!C331="","&lt;/dataValues&gt;&lt;/event&gt;",IF(Data!B331&lt;&gt;"","&lt;/dataValues&gt;&lt;/event&gt;","")),"")))</f>
        <v/>
      </c>
      <c r="E330" t="str">
        <f>IF(Data!C330&lt;&gt;"","",IF(Data!E330&lt;&gt;"","&lt;/events&gt;&lt;/enrollment&gt;&lt;/enrollments&gt;&lt;attributes&gt;&lt;attribute attribute=""xir1M6BCeKy"" displayName=""ANC ID number"" value="""&amp;Data!E330&amp;"""/&gt;",""))</f>
        <v/>
      </c>
      <c r="F330" t="str">
        <f>IF(Data!C330&lt;&gt;"","",IF(Data!F330&lt;&gt;"","&lt;/events&gt;&lt;/enrollment&gt;&lt;/enrollments&gt;&lt;attributes&gt;&lt;attribute attribute=""dcHt9acQAhW"" displayName=""Child health ID number""  value="""&amp;Data!F330&amp;"""/&gt;",""))</f>
        <v/>
      </c>
      <c r="G330" t="str">
        <f>IF(Data!C330&lt;&gt;"","",IF(Data!D330&lt;&gt;"","&lt;attribute attribute=""aR40kIqUVTV"" displayName=""Date of initiation into lifelong ART"" value="""&amp;Data!I330&amp;"""/&gt;&lt;attribute attribute=""Bv3XbmGMmrW"" displayName=""ART patient number""  value="""&amp;Data!D330&amp;"""/&gt;",""))</f>
        <v/>
      </c>
      <c r="H330" t="str">
        <f>IF(Data!H330="END","&lt;/attributes&gt;&lt;/trackedEntityInstance&gt;",IF(Data!B330="",IF(Data!H330&lt;&gt;"","&lt;/attributes&gt;&lt;relationships&gt;&lt;relationship&gt;&lt;relationshipName&gt;Mother to child&lt;/relationshipName&gt;&lt;relationshipType&gt;frS8ibCkbfN&lt;/relationshipType&gt;&lt;relationship&gt;"&amp; Data!H330 &amp; "&lt;/relationship&gt;&lt;from&gt;&lt;trackedEntityInstance trackedEntityInstance=""" &amp; Data!I330 &amp; """/&gt;&lt;/from&gt;&lt;to&gt;&lt;trackedEntityInstance trackedEntityInstance=""" &amp; Data!J330 &amp; """/&gt;&lt;/to&gt;&lt;/relationship&gt;&lt;/relationships&gt;&lt;/trackedEntityInstance&gt;",""),""))</f>
        <v/>
      </c>
    </row>
    <row r="331" spans="1:8" x14ac:dyDescent="0.3">
      <c r="A331" s="9" t="str">
        <f>IF(Data!A331&lt;&gt;"","&lt;trackedEntityInstance orgUnit="""&amp;VLOOKUP(Data!A331,Reference!$A$6:$B$7,2,FALSE)&amp;""" trackedEntityInstance="""&amp;Data!B331&amp;""" trackedEntityType="""&amp;VLOOKUP(Data!C331,Reference!$A$2:$C$3,3,FALSE)&amp;"""&gt;","")</f>
        <v>&lt;trackedEntityInstance orgUnit="DiszpKrYNg8" trackedEntityInstance="tL1FFmSHNcT" trackedEntityType="itdPJqKREKl"&gt;</v>
      </c>
      <c r="B331" t="str">
        <f ca="1">IF(Data!A331&lt;&gt;"","&lt;enrollments&gt;&lt;enrollment enrollment="""&amp;Data!E331&amp;""" orgUnit="""&amp; VLOOKUP(Data!D331,Reference!$A$6:$B$7,2,FALSE) &amp;""" program=""" &amp; VLOOKUP(Data!C331,Reference!$A$2:$C$3,2,FALSE) &amp; """&gt;&lt;enrollmentDate&gt;"&amp;Data!G331&amp;"&lt;/enrollmentDate&gt;&lt;incidentDate&gt;"&amp;Data!I331&amp;"&lt;/incidentDate&gt;&lt;status&gt;"&amp;Data!J331&amp;"&lt;/status&gt;&lt;events&gt;","")</f>
        <v>&lt;enrollments&gt;&lt;enrollment enrollment="yWpLRTY6NCS" orgUnit="DiszpKrYNg8" program="Uoor5hwdr8l"&gt;&lt;enrollmentDate&gt;2019-08-26&lt;/enrollmentDate&gt;&lt;incidentDate&gt;2019-07-17&lt;/incidentDate&gt;&lt;status&gt;ACTIVE&lt;/status&gt;&lt;events&gt;</v>
      </c>
      <c r="C331" t="str">
        <f>IF(Data!A331&lt;&gt;"","",IF(Data!B331&lt;&gt;"","&lt;event dueDate="""&amp;Data!B331&amp;""" event="""&amp;Data!C331&amp; IF(Data!D331="","",""" eventDate="""&amp;Data!D331) &amp;""" orgUnit="""&amp; VLOOKUP(Data!E331,Reference!$A$6:$B$7,2,FALSE) &amp;""" programStage="""&amp;VLOOKUP(Data!F331,Reference!$A$24:$B$31,2,FALSE)&amp;""" status="""&amp;Data!G331&amp;"""&gt;" &amp; IF(Data!H331="","","&lt;completedDate&gt;"&amp;Data!H331&amp;"&lt;/completedDate&gt;") &amp; IF(Data!B332&lt;&gt;"","&lt;/event&gt;",IF(Data!C332="","&lt;/event&gt;","")),""))</f>
        <v/>
      </c>
      <c r="D331" t="str">
        <f>IF(Data!A331&lt;&gt;"","",IF(Data!B331&lt;&gt;"","",IF(Data!C331&lt;&gt;"",IF(Data!B330&lt;&gt;"","&lt;dataValues&gt;","") &amp; "&lt;dataValue dataElement="""&amp;VLOOKUP(Data!C331,Reference!$A$10:$B$21,2,FALSE)&amp;""" value="""&amp;Data!D331&amp;"""/&gt;" &amp; IF(Data!C332="","&lt;/dataValues&gt;&lt;/event&gt;",IF(Data!B332&lt;&gt;"","&lt;/dataValues&gt;&lt;/event&gt;","")),"")))</f>
        <v/>
      </c>
      <c r="E331" t="str">
        <f>IF(Data!C331&lt;&gt;"","",IF(Data!E331&lt;&gt;"","&lt;/events&gt;&lt;/enrollment&gt;&lt;/enrollments&gt;&lt;attributes&gt;&lt;attribute attribute=""xir1M6BCeKy"" displayName=""ANC ID number"" value="""&amp;Data!E331&amp;"""/&gt;",""))</f>
        <v/>
      </c>
      <c r="F331" t="str">
        <f>IF(Data!C331&lt;&gt;"","",IF(Data!F331&lt;&gt;"","&lt;/events&gt;&lt;/enrollment&gt;&lt;/enrollments&gt;&lt;attributes&gt;&lt;attribute attribute=""dcHt9acQAhW"" displayName=""Child health ID number""  value="""&amp;Data!F331&amp;"""/&gt;",""))</f>
        <v/>
      </c>
      <c r="G331" t="str">
        <f>IF(Data!C331&lt;&gt;"","",IF(Data!D331&lt;&gt;"","&lt;attribute attribute=""aR40kIqUVTV"" displayName=""Date of initiation into lifelong ART"" value="""&amp;Data!I331&amp;"""/&gt;&lt;attribute attribute=""Bv3XbmGMmrW"" displayName=""ART patient number""  value="""&amp;Data!D331&amp;"""/&gt;",""))</f>
        <v/>
      </c>
      <c r="H331" t="str">
        <f>IF(Data!H331="END","&lt;/attributes&gt;&lt;/trackedEntityInstance&gt;",IF(Data!B331="",IF(Data!H331&lt;&gt;"","&lt;/attributes&gt;&lt;relationships&gt;&lt;relationship&gt;&lt;relationshipName&gt;Mother to child&lt;/relationshipName&gt;&lt;relationshipType&gt;frS8ibCkbfN&lt;/relationshipType&gt;&lt;relationship&gt;"&amp; Data!H331 &amp; "&lt;/relationship&gt;&lt;from&gt;&lt;trackedEntityInstance trackedEntityInstance=""" &amp; Data!I331 &amp; """/&gt;&lt;/from&gt;&lt;to&gt;&lt;trackedEntityInstance trackedEntityInstance=""" &amp; Data!J331 &amp; """/&gt;&lt;/to&gt;&lt;/relationship&gt;&lt;/relationships&gt;&lt;/trackedEntityInstance&gt;",""),""))</f>
        <v/>
      </c>
    </row>
    <row r="332" spans="1:8" x14ac:dyDescent="0.3">
      <c r="A332" s="9" t="str">
        <f>IF(Data!A332&lt;&gt;"","&lt;trackedEntityInstance orgUnit="""&amp;VLOOKUP(Data!A332,Reference!$A$6:$B$7,2,FALSE)&amp;""" trackedEntityInstance="""&amp;Data!B332&amp;""" trackedEntityType="""&amp;VLOOKUP(Data!C332,Reference!$A$2:$C$3,3,FALSE)&amp;"""&gt;","")</f>
        <v/>
      </c>
      <c r="B332" t="str">
        <f>IF(Data!A332&lt;&gt;"","&lt;enrollments&gt;&lt;enrollment enrollment="""&amp;Data!E332&amp;""" orgUnit="""&amp; VLOOKUP(Data!D332,Reference!$A$6:$B$7,2,FALSE) &amp;""" program=""" &amp; VLOOKUP(Data!C332,Reference!$A$2:$C$3,2,FALSE) &amp; """&gt;&lt;enrollmentDate&gt;"&amp;Data!G332&amp;"&lt;/enrollmentDate&gt;&lt;incidentDate&gt;"&amp;Data!I332&amp;"&lt;/incidentDate&gt;&lt;status&gt;"&amp;Data!J332&amp;"&lt;/status&gt;&lt;events&gt;","")</f>
        <v/>
      </c>
      <c r="C332" t="str">
        <f ca="1">IF(Data!A332&lt;&gt;"","",IF(Data!B332&lt;&gt;"","&lt;event dueDate="""&amp;Data!B332&amp;""" event="""&amp;Data!C332&amp; IF(Data!D332="","",""" eventDate="""&amp;Data!D332) &amp;""" orgUnit="""&amp; VLOOKUP(Data!E332,Reference!$A$6:$B$7,2,FALSE) &amp;""" programStage="""&amp;VLOOKUP(Data!F332,Reference!$A$24:$B$31,2,FALSE)&amp;""" status="""&amp;Data!G332&amp;"""&gt;" &amp; IF(Data!H332="","","&lt;completedDate&gt;"&amp;Data!H332&amp;"&lt;/completedDate&gt;") &amp; IF(Data!B333&lt;&gt;"","&lt;/event&gt;",IF(Data!C333="","&lt;/event&gt;","")),""))</f>
        <v>&lt;event dueDate="2019-08-26" event="xRvyXYypuXo" eventDate="2019-08-26" orgUnit="DiszpKrYNg8" programStage="ArQwGycUDjE" status="COMPLETED"&gt;&lt;completedDate&gt;2019-08-26&lt;/completedDate&gt;</v>
      </c>
      <c r="D332" t="str">
        <f ca="1">IF(Data!A332&lt;&gt;"","",IF(Data!B332&lt;&gt;"","",IF(Data!C332&lt;&gt;"",IF(Data!B331&lt;&gt;"","&lt;dataValues&gt;","") &amp; "&lt;dataValue dataElement="""&amp;VLOOKUP(Data!C332,Reference!$A$10:$B$21,2,FALSE)&amp;""" value="""&amp;Data!D332&amp;"""/&gt;" &amp; IF(Data!C333="","&lt;/dataValues&gt;&lt;/event&gt;",IF(Data!B333&lt;&gt;"","&lt;/dataValues&gt;&lt;/event&gt;","")),"")))</f>
        <v/>
      </c>
      <c r="E332" t="str">
        <f>IF(Data!C332&lt;&gt;"","",IF(Data!E332&lt;&gt;"","&lt;/events&gt;&lt;/enrollment&gt;&lt;/enrollments&gt;&lt;attributes&gt;&lt;attribute attribute=""xir1M6BCeKy"" displayName=""ANC ID number"" value="""&amp;Data!E332&amp;"""/&gt;",""))</f>
        <v/>
      </c>
      <c r="F332" t="str">
        <f>IF(Data!C332&lt;&gt;"","",IF(Data!F332&lt;&gt;"","&lt;/events&gt;&lt;/enrollment&gt;&lt;/enrollments&gt;&lt;attributes&gt;&lt;attribute attribute=""dcHt9acQAhW"" displayName=""Child health ID number""  value="""&amp;Data!F332&amp;"""/&gt;",""))</f>
        <v/>
      </c>
      <c r="G332" t="str">
        <f>IF(Data!C332&lt;&gt;"","",IF(Data!D332&lt;&gt;"","&lt;attribute attribute=""aR40kIqUVTV"" displayName=""Date of initiation into lifelong ART"" value="""&amp;Data!I332&amp;"""/&gt;&lt;attribute attribute=""Bv3XbmGMmrW"" displayName=""ART patient number""  value="""&amp;Data!D332&amp;"""/&gt;",""))</f>
        <v/>
      </c>
      <c r="H332" t="str">
        <f ca="1">IF(Data!H332="END","&lt;/attributes&gt;&lt;/trackedEntityInstance&gt;",IF(Data!B332="",IF(Data!H332&lt;&gt;"","&lt;/attributes&gt;&lt;relationships&gt;&lt;relationship&gt;&lt;relationshipName&gt;Mother to child&lt;/relationshipName&gt;&lt;relationshipType&gt;frS8ibCkbfN&lt;/relationshipType&gt;&lt;relationship&gt;"&amp; Data!H332 &amp; "&lt;/relationship&gt;&lt;from&gt;&lt;trackedEntityInstance trackedEntityInstance=""" &amp; Data!I332 &amp; """/&gt;&lt;/from&gt;&lt;to&gt;&lt;trackedEntityInstance trackedEntityInstance=""" &amp; Data!J332 &amp; """/&gt;&lt;/to&gt;&lt;/relationship&gt;&lt;/relationships&gt;&lt;/trackedEntityInstance&gt;",""),""))</f>
        <v/>
      </c>
    </row>
    <row r="333" spans="1:8" x14ac:dyDescent="0.3">
      <c r="A333" s="9" t="str">
        <f>IF(Data!A333&lt;&gt;"","&lt;trackedEntityInstance orgUnit="""&amp;VLOOKUP(Data!A333,Reference!$A$6:$B$7,2,FALSE)&amp;""" trackedEntityInstance="""&amp;Data!B333&amp;""" trackedEntityType="""&amp;VLOOKUP(Data!C333,Reference!$A$2:$C$3,3,FALSE)&amp;"""&gt;","")</f>
        <v/>
      </c>
      <c r="B333" t="str">
        <f>IF(Data!A333&lt;&gt;"","&lt;enrollments&gt;&lt;enrollment enrollment="""&amp;Data!E333&amp;""" orgUnit="""&amp; VLOOKUP(Data!D333,Reference!$A$6:$B$7,2,FALSE) &amp;""" program=""" &amp; VLOOKUP(Data!C333,Reference!$A$2:$C$3,2,FALSE) &amp; """&gt;&lt;enrollmentDate&gt;"&amp;Data!G333&amp;"&lt;/enrollmentDate&gt;&lt;incidentDate&gt;"&amp;Data!I333&amp;"&lt;/incidentDate&gt;&lt;status&gt;"&amp;Data!J333&amp;"&lt;/status&gt;&lt;events&gt;","")</f>
        <v/>
      </c>
      <c r="C333" t="str">
        <f>IF(Data!A333&lt;&gt;"","",IF(Data!B333&lt;&gt;"","&lt;event dueDate="""&amp;Data!B333&amp;""" event="""&amp;Data!C333&amp; IF(Data!D333="","",""" eventDate="""&amp;Data!D333) &amp;""" orgUnit="""&amp; VLOOKUP(Data!E333,Reference!$A$6:$B$7,2,FALSE) &amp;""" programStage="""&amp;VLOOKUP(Data!F333,Reference!$A$24:$B$31,2,FALSE)&amp;""" status="""&amp;Data!G333&amp;"""&gt;" &amp; IF(Data!H333="","","&lt;completedDate&gt;"&amp;Data!H333&amp;"&lt;/completedDate&gt;") &amp; IF(Data!B334&lt;&gt;"","&lt;/event&gt;",IF(Data!C334="","&lt;/event&gt;","")),""))</f>
        <v/>
      </c>
      <c r="D333" t="str">
        <f ca="1">IF(Data!A333&lt;&gt;"","",IF(Data!B333&lt;&gt;"","",IF(Data!C333&lt;&gt;"",IF(Data!B332&lt;&gt;"","&lt;dataValues&gt;","") &amp; "&lt;dataValue dataElement="""&amp;VLOOKUP(Data!C333,Reference!$A$10:$B$21,2,FALSE)&amp;""" value="""&amp;Data!D333&amp;"""/&gt;" &amp; IF(Data!C334="","&lt;/dataValues&gt;&lt;/event&gt;",IF(Data!B334&lt;&gt;"","&lt;/dataValues&gt;&lt;/event&gt;","")),"")))</f>
        <v>&lt;dataValues&gt;&lt;dataValue dataElement="TrbryjbXE3r" value="1"/&gt;</v>
      </c>
      <c r="E333" t="str">
        <f>IF(Data!C333&lt;&gt;"","",IF(Data!E333&lt;&gt;"","&lt;/events&gt;&lt;/enrollment&gt;&lt;/enrollments&gt;&lt;attributes&gt;&lt;attribute attribute=""xir1M6BCeKy"" displayName=""ANC ID number"" value="""&amp;Data!E333&amp;"""/&gt;",""))</f>
        <v/>
      </c>
      <c r="F333" t="str">
        <f>IF(Data!C333&lt;&gt;"","",IF(Data!F333&lt;&gt;"","&lt;/events&gt;&lt;/enrollment&gt;&lt;/enrollments&gt;&lt;attributes&gt;&lt;attribute attribute=""dcHt9acQAhW"" displayName=""Child health ID number""  value="""&amp;Data!F333&amp;"""/&gt;",""))</f>
        <v/>
      </c>
      <c r="G333" t="str">
        <f>IF(Data!C333&lt;&gt;"","",IF(Data!D333&lt;&gt;"","&lt;attribute attribute=""aR40kIqUVTV"" displayName=""Date of initiation into lifelong ART"" value="""&amp;Data!I333&amp;"""/&gt;&lt;attribute attribute=""Bv3XbmGMmrW"" displayName=""ART patient number""  value="""&amp;Data!D333&amp;"""/&gt;",""))</f>
        <v/>
      </c>
      <c r="H333" t="str">
        <f>IF(Data!H333="END","&lt;/attributes&gt;&lt;/trackedEntityInstance&gt;",IF(Data!B333="",IF(Data!H333&lt;&gt;"","&lt;/attributes&gt;&lt;relationships&gt;&lt;relationship&gt;&lt;relationshipName&gt;Mother to child&lt;/relationshipName&gt;&lt;relationshipType&gt;frS8ibCkbfN&lt;/relationshipType&gt;&lt;relationship&gt;"&amp; Data!H333 &amp; "&lt;/relationship&gt;&lt;from&gt;&lt;trackedEntityInstance trackedEntityInstance=""" &amp; Data!I333 &amp; """/&gt;&lt;/from&gt;&lt;to&gt;&lt;trackedEntityInstance trackedEntityInstance=""" &amp; Data!J333 &amp; """/&gt;&lt;/to&gt;&lt;/relationship&gt;&lt;/relationships&gt;&lt;/trackedEntityInstance&gt;",""),""))</f>
        <v/>
      </c>
    </row>
    <row r="334" spans="1:8" x14ac:dyDescent="0.3">
      <c r="A334" s="9" t="str">
        <f>IF(Data!A334&lt;&gt;"","&lt;trackedEntityInstance orgUnit="""&amp;VLOOKUP(Data!A334,Reference!$A$6:$B$7,2,FALSE)&amp;""" trackedEntityInstance="""&amp;Data!B334&amp;""" trackedEntityType="""&amp;VLOOKUP(Data!C334,Reference!$A$2:$C$3,3,FALSE)&amp;"""&gt;","")</f>
        <v/>
      </c>
      <c r="B334" t="str">
        <f>IF(Data!A334&lt;&gt;"","&lt;enrollments&gt;&lt;enrollment enrollment="""&amp;Data!E334&amp;""" orgUnit="""&amp; VLOOKUP(Data!D334,Reference!$A$6:$B$7,2,FALSE) &amp;""" program=""" &amp; VLOOKUP(Data!C334,Reference!$A$2:$C$3,2,FALSE) &amp; """&gt;&lt;enrollmentDate&gt;"&amp;Data!G334&amp;"&lt;/enrollmentDate&gt;&lt;incidentDate&gt;"&amp;Data!I334&amp;"&lt;/incidentDate&gt;&lt;status&gt;"&amp;Data!J334&amp;"&lt;/status&gt;&lt;events&gt;","")</f>
        <v/>
      </c>
      <c r="C334" t="str">
        <f>IF(Data!A334&lt;&gt;"","",IF(Data!B334&lt;&gt;"","&lt;event dueDate="""&amp;Data!B334&amp;""" event="""&amp;Data!C334&amp; IF(Data!D334="","",""" eventDate="""&amp;Data!D334) &amp;""" orgUnit="""&amp; VLOOKUP(Data!E334,Reference!$A$6:$B$7,2,FALSE) &amp;""" programStage="""&amp;VLOOKUP(Data!F334,Reference!$A$24:$B$31,2,FALSE)&amp;""" status="""&amp;Data!G334&amp;"""&gt;" &amp; IF(Data!H334="","","&lt;completedDate&gt;"&amp;Data!H334&amp;"&lt;/completedDate&gt;") &amp; IF(Data!B335&lt;&gt;"","&lt;/event&gt;",IF(Data!C335="","&lt;/event&gt;","")),""))</f>
        <v/>
      </c>
      <c r="D334" t="str">
        <f ca="1">IF(Data!A334&lt;&gt;"","",IF(Data!B334&lt;&gt;"","",IF(Data!C334&lt;&gt;"",IF(Data!B333&lt;&gt;"","&lt;dataValues&gt;","") &amp; "&lt;dataValue dataElement="""&amp;VLOOKUP(Data!C334,Reference!$A$10:$B$21,2,FALSE)&amp;""" value="""&amp;Data!D334&amp;"""/&gt;" &amp; IF(Data!C335="","&lt;/dataValues&gt;&lt;/event&gt;",IF(Data!B335&lt;&gt;"","&lt;/dataValues&gt;&lt;/event&gt;","")),"")))</f>
        <v>&lt;dataValue dataElement="nUicovae8Vo" value="ANC1"/&gt;&lt;/dataValues&gt;&lt;/event&gt;</v>
      </c>
      <c r="E334" t="str">
        <f>IF(Data!C334&lt;&gt;"","",IF(Data!E334&lt;&gt;"","&lt;/events&gt;&lt;/enrollment&gt;&lt;/enrollments&gt;&lt;attributes&gt;&lt;attribute attribute=""xir1M6BCeKy"" displayName=""ANC ID number"" value="""&amp;Data!E334&amp;"""/&gt;",""))</f>
        <v/>
      </c>
      <c r="F334" t="str">
        <f>IF(Data!C334&lt;&gt;"","",IF(Data!F334&lt;&gt;"","&lt;/events&gt;&lt;/enrollment&gt;&lt;/enrollments&gt;&lt;attributes&gt;&lt;attribute attribute=""dcHt9acQAhW"" displayName=""Child health ID number""  value="""&amp;Data!F334&amp;"""/&gt;",""))</f>
        <v/>
      </c>
      <c r="G334" t="str">
        <f>IF(Data!C334&lt;&gt;"","",IF(Data!D334&lt;&gt;"","&lt;attribute attribute=""aR40kIqUVTV"" displayName=""Date of initiation into lifelong ART"" value="""&amp;Data!I334&amp;"""/&gt;&lt;attribute attribute=""Bv3XbmGMmrW"" displayName=""ART patient number""  value="""&amp;Data!D334&amp;"""/&gt;",""))</f>
        <v/>
      </c>
      <c r="H334" t="str">
        <f>IF(Data!H334="END","&lt;/attributes&gt;&lt;/trackedEntityInstance&gt;",IF(Data!B334="",IF(Data!H334&lt;&gt;"","&lt;/attributes&gt;&lt;relationships&gt;&lt;relationship&gt;&lt;relationshipName&gt;Mother to child&lt;/relationshipName&gt;&lt;relationshipType&gt;frS8ibCkbfN&lt;/relationshipType&gt;&lt;relationship&gt;"&amp; Data!H334 &amp; "&lt;/relationship&gt;&lt;from&gt;&lt;trackedEntityInstance trackedEntityInstance=""" &amp; Data!I334 &amp; """/&gt;&lt;/from&gt;&lt;to&gt;&lt;trackedEntityInstance trackedEntityInstance=""" &amp; Data!J334 &amp; """/&gt;&lt;/to&gt;&lt;/relationship&gt;&lt;/relationships&gt;&lt;/trackedEntityInstance&gt;",""),""))</f>
        <v/>
      </c>
    </row>
    <row r="335" spans="1:8" x14ac:dyDescent="0.3">
      <c r="A335" s="9" t="str">
        <f>IF(Data!A335&lt;&gt;"","&lt;trackedEntityInstance orgUnit="""&amp;VLOOKUP(Data!A335,Reference!$A$6:$B$7,2,FALSE)&amp;""" trackedEntityInstance="""&amp;Data!B335&amp;""" trackedEntityType="""&amp;VLOOKUP(Data!C335,Reference!$A$2:$C$3,3,FALSE)&amp;"""&gt;","")</f>
        <v/>
      </c>
      <c r="B335" t="str">
        <f>IF(Data!A335&lt;&gt;"","&lt;enrollments&gt;&lt;enrollment enrollment="""&amp;Data!E335&amp;""" orgUnit="""&amp; VLOOKUP(Data!D335,Reference!$A$6:$B$7,2,FALSE) &amp;""" program=""" &amp; VLOOKUP(Data!C335,Reference!$A$2:$C$3,2,FALSE) &amp; """&gt;&lt;enrollmentDate&gt;"&amp;Data!G335&amp;"&lt;/enrollmentDate&gt;&lt;incidentDate&gt;"&amp;Data!I335&amp;"&lt;/incidentDate&gt;&lt;status&gt;"&amp;Data!J335&amp;"&lt;/status&gt;&lt;events&gt;","")</f>
        <v/>
      </c>
      <c r="C335" t="str">
        <f ca="1">IF(Data!A335&lt;&gt;"","",IF(Data!B335&lt;&gt;"","&lt;event dueDate="""&amp;Data!B335&amp;""" event="""&amp;Data!C335&amp; IF(Data!D335="","",""" eventDate="""&amp;Data!D335) &amp;""" orgUnit="""&amp; VLOOKUP(Data!E335,Reference!$A$6:$B$7,2,FALSE) &amp;""" programStage="""&amp;VLOOKUP(Data!F335,Reference!$A$24:$B$31,2,FALSE)&amp;""" status="""&amp;Data!G335&amp;"""&gt;" &amp; IF(Data!H335="","","&lt;completedDate&gt;"&amp;Data!H335&amp;"&lt;/completedDate&gt;") &amp; IF(Data!B336&lt;&gt;"","&lt;/event&gt;",IF(Data!C336="","&lt;/event&gt;","")),""))</f>
        <v>&lt;event dueDate="2019-09-25" event="jQCgcm07SKl" eventDate="2019-09-25" orgUnit="DiszpKrYNg8" programStage="NVLgFx7afB9" status="COMPLETED"&gt;&lt;completedDate&gt;2019-09-25&lt;/completedDate&gt;</v>
      </c>
      <c r="D335" t="str">
        <f ca="1">IF(Data!A335&lt;&gt;"","",IF(Data!B335&lt;&gt;"","",IF(Data!C335&lt;&gt;"",IF(Data!B334&lt;&gt;"","&lt;dataValues&gt;","") &amp; "&lt;dataValue dataElement="""&amp;VLOOKUP(Data!C335,Reference!$A$10:$B$21,2,FALSE)&amp;""" value="""&amp;Data!D335&amp;"""/&gt;" &amp; IF(Data!C336="","&lt;/dataValues&gt;&lt;/event&gt;",IF(Data!B336&lt;&gt;"","&lt;/dataValues&gt;&lt;/event&gt;","")),"")))</f>
        <v/>
      </c>
      <c r="E335" t="str">
        <f>IF(Data!C335&lt;&gt;"","",IF(Data!E335&lt;&gt;"","&lt;/events&gt;&lt;/enrollment&gt;&lt;/enrollments&gt;&lt;attributes&gt;&lt;attribute attribute=""xir1M6BCeKy"" displayName=""ANC ID number"" value="""&amp;Data!E335&amp;"""/&gt;",""))</f>
        <v/>
      </c>
      <c r="F335" t="str">
        <f>IF(Data!C335&lt;&gt;"","",IF(Data!F335&lt;&gt;"","&lt;/events&gt;&lt;/enrollment&gt;&lt;/enrollments&gt;&lt;attributes&gt;&lt;attribute attribute=""dcHt9acQAhW"" displayName=""Child health ID number""  value="""&amp;Data!F335&amp;"""/&gt;",""))</f>
        <v/>
      </c>
      <c r="G335" t="str">
        <f>IF(Data!C335&lt;&gt;"","",IF(Data!D335&lt;&gt;"","&lt;attribute attribute=""aR40kIqUVTV"" displayName=""Date of initiation into lifelong ART"" value="""&amp;Data!I335&amp;"""/&gt;&lt;attribute attribute=""Bv3XbmGMmrW"" displayName=""ART patient number""  value="""&amp;Data!D335&amp;"""/&gt;",""))</f>
        <v/>
      </c>
      <c r="H335" t="str">
        <f ca="1">IF(Data!H335="END","&lt;/attributes&gt;&lt;/trackedEntityInstance&gt;",IF(Data!B335="",IF(Data!H335&lt;&gt;"","&lt;/attributes&gt;&lt;relationships&gt;&lt;relationship&gt;&lt;relationshipName&gt;Mother to child&lt;/relationshipName&gt;&lt;relationshipType&gt;frS8ibCkbfN&lt;/relationshipType&gt;&lt;relationship&gt;"&amp; Data!H335 &amp; "&lt;/relationship&gt;&lt;from&gt;&lt;trackedEntityInstance trackedEntityInstance=""" &amp; Data!I335 &amp; """/&gt;&lt;/from&gt;&lt;to&gt;&lt;trackedEntityInstance trackedEntityInstance=""" &amp; Data!J335 &amp; """/&gt;&lt;/to&gt;&lt;/relationship&gt;&lt;/relationships&gt;&lt;/trackedEntityInstance&gt;",""),""))</f>
        <v/>
      </c>
    </row>
    <row r="336" spans="1:8" x14ac:dyDescent="0.3">
      <c r="A336" s="9" t="str">
        <f>IF(Data!A336&lt;&gt;"","&lt;trackedEntityInstance orgUnit="""&amp;VLOOKUP(Data!A336,Reference!$A$6:$B$7,2,FALSE)&amp;""" trackedEntityInstance="""&amp;Data!B336&amp;""" trackedEntityType="""&amp;VLOOKUP(Data!C336,Reference!$A$2:$C$3,3,FALSE)&amp;"""&gt;","")</f>
        <v/>
      </c>
      <c r="B336" t="str">
        <f>IF(Data!A336&lt;&gt;"","&lt;enrollments&gt;&lt;enrollment enrollment="""&amp;Data!E336&amp;""" orgUnit="""&amp; VLOOKUP(Data!D336,Reference!$A$6:$B$7,2,FALSE) &amp;""" program=""" &amp; VLOOKUP(Data!C336,Reference!$A$2:$C$3,2,FALSE) &amp; """&gt;&lt;enrollmentDate&gt;"&amp;Data!G336&amp;"&lt;/enrollmentDate&gt;&lt;incidentDate&gt;"&amp;Data!I336&amp;"&lt;/incidentDate&gt;&lt;status&gt;"&amp;Data!J336&amp;"&lt;/status&gt;&lt;events&gt;","")</f>
        <v/>
      </c>
      <c r="C336" t="str">
        <f>IF(Data!A336&lt;&gt;"","",IF(Data!B336&lt;&gt;"","&lt;event dueDate="""&amp;Data!B336&amp;""" event="""&amp;Data!C336&amp; IF(Data!D336="","",""" eventDate="""&amp;Data!D336) &amp;""" orgUnit="""&amp; VLOOKUP(Data!E336,Reference!$A$6:$B$7,2,FALSE) &amp;""" programStage="""&amp;VLOOKUP(Data!F336,Reference!$A$24:$B$31,2,FALSE)&amp;""" status="""&amp;Data!G336&amp;"""&gt;" &amp; IF(Data!H336="","","&lt;completedDate&gt;"&amp;Data!H336&amp;"&lt;/completedDate&gt;") &amp; IF(Data!B337&lt;&gt;"","&lt;/event&gt;",IF(Data!C337="","&lt;/event&gt;","")),""))</f>
        <v/>
      </c>
      <c r="D336" t="str">
        <f ca="1">IF(Data!A336&lt;&gt;"","",IF(Data!B336&lt;&gt;"","",IF(Data!C336&lt;&gt;"",IF(Data!B335&lt;&gt;"","&lt;dataValues&gt;","") &amp; "&lt;dataValue dataElement="""&amp;VLOOKUP(Data!C336,Reference!$A$10:$B$21,2,FALSE)&amp;""" value="""&amp;Data!D336&amp;"""/&gt;" &amp; IF(Data!C337="","&lt;/dataValues&gt;&lt;/event&gt;",IF(Data!B337&lt;&gt;"","&lt;/dataValues&gt;&lt;/event&gt;","")),"")))</f>
        <v>&lt;dataValues&gt;&lt;dataValue dataElement="nUicovae8Vo" value="ANC1"/&gt;&lt;/dataValues&gt;&lt;/event&gt;</v>
      </c>
      <c r="E336" t="str">
        <f>IF(Data!C336&lt;&gt;"","",IF(Data!E336&lt;&gt;"","&lt;/events&gt;&lt;/enrollment&gt;&lt;/enrollments&gt;&lt;attributes&gt;&lt;attribute attribute=""xir1M6BCeKy"" displayName=""ANC ID number"" value="""&amp;Data!E336&amp;"""/&gt;",""))</f>
        <v/>
      </c>
      <c r="F336" t="str">
        <f>IF(Data!C336&lt;&gt;"","",IF(Data!F336&lt;&gt;"","&lt;/events&gt;&lt;/enrollment&gt;&lt;/enrollments&gt;&lt;attributes&gt;&lt;attribute attribute=""dcHt9acQAhW"" displayName=""Child health ID number""  value="""&amp;Data!F336&amp;"""/&gt;",""))</f>
        <v/>
      </c>
      <c r="G336" t="str">
        <f>IF(Data!C336&lt;&gt;"","",IF(Data!D336&lt;&gt;"","&lt;attribute attribute=""aR40kIqUVTV"" displayName=""Date of initiation into lifelong ART"" value="""&amp;Data!I336&amp;"""/&gt;&lt;attribute attribute=""Bv3XbmGMmrW"" displayName=""ART patient number""  value="""&amp;Data!D336&amp;"""/&gt;",""))</f>
        <v/>
      </c>
      <c r="H336" t="str">
        <f>IF(Data!H336="END","&lt;/attributes&gt;&lt;/trackedEntityInstance&gt;",IF(Data!B336="",IF(Data!H336&lt;&gt;"","&lt;/attributes&gt;&lt;relationships&gt;&lt;relationship&gt;&lt;relationshipName&gt;Mother to child&lt;/relationshipName&gt;&lt;relationshipType&gt;frS8ibCkbfN&lt;/relationshipType&gt;&lt;relationship&gt;"&amp; Data!H336 &amp; "&lt;/relationship&gt;&lt;from&gt;&lt;trackedEntityInstance trackedEntityInstance=""" &amp; Data!I336 &amp; """/&gt;&lt;/from&gt;&lt;to&gt;&lt;trackedEntityInstance trackedEntityInstance=""" &amp; Data!J336 &amp; """/&gt;&lt;/to&gt;&lt;/relationship&gt;&lt;/relationships&gt;&lt;/trackedEntityInstance&gt;",""),""))</f>
        <v/>
      </c>
    </row>
    <row r="337" spans="1:8" x14ac:dyDescent="0.3">
      <c r="A337" s="9" t="str">
        <f>IF(Data!A337&lt;&gt;"","&lt;trackedEntityInstance orgUnit="""&amp;VLOOKUP(Data!A337,Reference!$A$6:$B$7,2,FALSE)&amp;""" trackedEntityInstance="""&amp;Data!B337&amp;""" trackedEntityType="""&amp;VLOOKUP(Data!C337,Reference!$A$2:$C$3,3,FALSE)&amp;"""&gt;","")</f>
        <v/>
      </c>
      <c r="B337" t="str">
        <f>IF(Data!A337&lt;&gt;"","&lt;enrollments&gt;&lt;enrollment enrollment="""&amp;Data!E337&amp;""" orgUnit="""&amp; VLOOKUP(Data!D337,Reference!$A$6:$B$7,2,FALSE) &amp;""" program=""" &amp; VLOOKUP(Data!C337,Reference!$A$2:$C$3,2,FALSE) &amp; """&gt;&lt;enrollmentDate&gt;"&amp;Data!G337&amp;"&lt;/enrollmentDate&gt;&lt;incidentDate&gt;"&amp;Data!I337&amp;"&lt;/incidentDate&gt;&lt;status&gt;"&amp;Data!J337&amp;"&lt;/status&gt;&lt;events&gt;","")</f>
        <v/>
      </c>
      <c r="C337" t="str">
        <f ca="1">IF(Data!A337&lt;&gt;"","",IF(Data!B337&lt;&gt;"","&lt;event dueDate="""&amp;Data!B337&amp;""" event="""&amp;Data!C337&amp; IF(Data!D337="","",""" eventDate="""&amp;Data!D337) &amp;""" orgUnit="""&amp; VLOOKUP(Data!E337,Reference!$A$6:$B$7,2,FALSE) &amp;""" programStage="""&amp;VLOOKUP(Data!F337,Reference!$A$24:$B$31,2,FALSE)&amp;""" status="""&amp;Data!G337&amp;"""&gt;" &amp; IF(Data!H337="","","&lt;completedDate&gt;"&amp;Data!H337&amp;"&lt;/completedDate&gt;") &amp; IF(Data!B338&lt;&gt;"","&lt;/event&gt;",IF(Data!C338="","&lt;/event&gt;","")),""))</f>
        <v>&lt;event dueDate="2019-10-25" event="HKQaURDdsLY" orgUnit="DiszpKrYNg8" programStage="NVLgFx7afB9" status="SCHEDULE"&gt;&lt;/event&gt;</v>
      </c>
      <c r="D337" t="str">
        <f ca="1">IF(Data!A337&lt;&gt;"","",IF(Data!B337&lt;&gt;"","",IF(Data!C337&lt;&gt;"",IF(Data!B336&lt;&gt;"","&lt;dataValues&gt;","") &amp; "&lt;dataValue dataElement="""&amp;VLOOKUP(Data!C337,Reference!$A$10:$B$21,2,FALSE)&amp;""" value="""&amp;Data!D337&amp;"""/&gt;" &amp; IF(Data!C338="","&lt;/dataValues&gt;&lt;/event&gt;",IF(Data!B338&lt;&gt;"","&lt;/dataValues&gt;&lt;/event&gt;","")),"")))</f>
        <v/>
      </c>
      <c r="E337" t="str">
        <f>IF(Data!C337&lt;&gt;"","",IF(Data!E337&lt;&gt;"","&lt;/events&gt;&lt;/enrollment&gt;&lt;/enrollments&gt;&lt;attributes&gt;&lt;attribute attribute=""xir1M6BCeKy"" displayName=""ANC ID number"" value="""&amp;Data!E337&amp;"""/&gt;",""))</f>
        <v/>
      </c>
      <c r="F337" t="str">
        <f>IF(Data!C337&lt;&gt;"","",IF(Data!F337&lt;&gt;"","&lt;/events&gt;&lt;/enrollment&gt;&lt;/enrollments&gt;&lt;attributes&gt;&lt;attribute attribute=""dcHt9acQAhW"" displayName=""Child health ID number""  value="""&amp;Data!F337&amp;"""/&gt;",""))</f>
        <v/>
      </c>
      <c r="G337" t="str">
        <f>IF(Data!C337&lt;&gt;"","",IF(Data!D337&lt;&gt;"","&lt;attribute attribute=""aR40kIqUVTV"" displayName=""Date of initiation into lifelong ART"" value="""&amp;Data!I337&amp;"""/&gt;&lt;attribute attribute=""Bv3XbmGMmrW"" displayName=""ART patient number""  value="""&amp;Data!D337&amp;"""/&gt;",""))</f>
        <v/>
      </c>
      <c r="H337" t="str">
        <f ca="1">IF(Data!H337="END","&lt;/attributes&gt;&lt;/trackedEntityInstance&gt;",IF(Data!B337="",IF(Data!H337&lt;&gt;"","&lt;/attributes&gt;&lt;relationships&gt;&lt;relationship&gt;&lt;relationshipName&gt;Mother to child&lt;/relationshipName&gt;&lt;relationshipType&gt;frS8ibCkbfN&lt;/relationshipType&gt;&lt;relationship&gt;"&amp; Data!H337 &amp; "&lt;/relationship&gt;&lt;from&gt;&lt;trackedEntityInstance trackedEntityInstance=""" &amp; Data!I337 &amp; """/&gt;&lt;/from&gt;&lt;to&gt;&lt;trackedEntityInstance trackedEntityInstance=""" &amp; Data!J337 &amp; """/&gt;&lt;/to&gt;&lt;/relationship&gt;&lt;/relationships&gt;&lt;/trackedEntityInstance&gt;",""),""))</f>
        <v/>
      </c>
    </row>
    <row r="338" spans="1:8" x14ac:dyDescent="0.3">
      <c r="A338" s="9" t="str">
        <f>IF(Data!A338&lt;&gt;"","&lt;trackedEntityInstance orgUnit="""&amp;VLOOKUP(Data!A338,Reference!$A$6:$B$7,2,FALSE)&amp;""" trackedEntityInstance="""&amp;Data!B338&amp;""" trackedEntityType="""&amp;VLOOKUP(Data!C338,Reference!$A$2:$C$3,3,FALSE)&amp;"""&gt;","")</f>
        <v/>
      </c>
      <c r="B338" t="str">
        <f>IF(Data!A338&lt;&gt;"","&lt;enrollments&gt;&lt;enrollment enrollment="""&amp;Data!E338&amp;""" orgUnit="""&amp; VLOOKUP(Data!D338,Reference!$A$6:$B$7,2,FALSE) &amp;""" program=""" &amp; VLOOKUP(Data!C338,Reference!$A$2:$C$3,2,FALSE) &amp; """&gt;&lt;enrollmentDate&gt;"&amp;Data!G338&amp;"&lt;/enrollmentDate&gt;&lt;incidentDate&gt;"&amp;Data!I338&amp;"&lt;/incidentDate&gt;&lt;status&gt;"&amp;Data!J338&amp;"&lt;/status&gt;&lt;events&gt;","")</f>
        <v/>
      </c>
      <c r="C338" t="str">
        <f ca="1">IF(Data!A338&lt;&gt;"","",IF(Data!B338&lt;&gt;"","&lt;event dueDate="""&amp;Data!B338&amp;""" event="""&amp;Data!C338&amp; IF(Data!D338="","",""" eventDate="""&amp;Data!D338) &amp;""" orgUnit="""&amp; VLOOKUP(Data!E338,Reference!$A$6:$B$7,2,FALSE) &amp;""" programStage="""&amp;VLOOKUP(Data!F338,Reference!$A$24:$B$31,2,FALSE)&amp;""" status="""&amp;Data!G338&amp;"""&gt;" &amp; IF(Data!H338="","","&lt;completedDate&gt;"&amp;Data!H338&amp;"&lt;/completedDate&gt;") &amp; IF(Data!B339&lt;&gt;"","&lt;/event&gt;",IF(Data!C339="","&lt;/event&gt;","")),""))</f>
        <v>&lt;event dueDate="2020-05-06" event="Gmhen3XDvqU" orgUnit="DiszpKrYNg8" programStage="Enw4VUUgQ7l" status="SCHEDULE"&gt;&lt;/event&gt;</v>
      </c>
      <c r="D338" t="str">
        <f ca="1">IF(Data!A338&lt;&gt;"","",IF(Data!B338&lt;&gt;"","",IF(Data!C338&lt;&gt;"",IF(Data!B337&lt;&gt;"","&lt;dataValues&gt;","") &amp; "&lt;dataValue dataElement="""&amp;VLOOKUP(Data!C338,Reference!$A$10:$B$21,2,FALSE)&amp;""" value="""&amp;Data!D338&amp;"""/&gt;" &amp; IF(Data!C339="","&lt;/dataValues&gt;&lt;/event&gt;",IF(Data!B339&lt;&gt;"","&lt;/dataValues&gt;&lt;/event&gt;","")),"")))</f>
        <v/>
      </c>
      <c r="E338" t="str">
        <f>IF(Data!C338&lt;&gt;"","",IF(Data!E338&lt;&gt;"","&lt;/events&gt;&lt;/enrollment&gt;&lt;/enrollments&gt;&lt;attributes&gt;&lt;attribute attribute=""xir1M6BCeKy"" displayName=""ANC ID number"" value="""&amp;Data!E338&amp;"""/&gt;",""))</f>
        <v/>
      </c>
      <c r="F338" t="str">
        <f>IF(Data!C338&lt;&gt;"","",IF(Data!F338&lt;&gt;"","&lt;/events&gt;&lt;/enrollment&gt;&lt;/enrollments&gt;&lt;attributes&gt;&lt;attribute attribute=""dcHt9acQAhW"" displayName=""Child health ID number""  value="""&amp;Data!F338&amp;"""/&gt;",""))</f>
        <v/>
      </c>
      <c r="G338" t="str">
        <f>IF(Data!C338&lt;&gt;"","",IF(Data!D338&lt;&gt;"","&lt;attribute attribute=""aR40kIqUVTV"" displayName=""Date of initiation into lifelong ART"" value="""&amp;Data!I338&amp;"""/&gt;&lt;attribute attribute=""Bv3XbmGMmrW"" displayName=""ART patient number""  value="""&amp;Data!D338&amp;"""/&gt;",""))</f>
        <v/>
      </c>
      <c r="H338" t="str">
        <f ca="1">IF(Data!H338="END","&lt;/attributes&gt;&lt;/trackedEntityInstance&gt;",IF(Data!B338="",IF(Data!H338&lt;&gt;"","&lt;/attributes&gt;&lt;relationships&gt;&lt;relationship&gt;&lt;relationshipName&gt;Mother to child&lt;/relationshipName&gt;&lt;relationshipType&gt;frS8ibCkbfN&lt;/relationshipType&gt;&lt;relationship&gt;"&amp; Data!H338 &amp; "&lt;/relationship&gt;&lt;from&gt;&lt;trackedEntityInstance trackedEntityInstance=""" &amp; Data!I338 &amp; """/&gt;&lt;/from&gt;&lt;to&gt;&lt;trackedEntityInstance trackedEntityInstance=""" &amp; Data!J338 &amp; """/&gt;&lt;/to&gt;&lt;/relationship&gt;&lt;/relationships&gt;&lt;/trackedEntityInstance&gt;",""),""))</f>
        <v/>
      </c>
    </row>
    <row r="339" spans="1:8" x14ac:dyDescent="0.3">
      <c r="A339" s="9" t="str">
        <f>IF(Data!A339&lt;&gt;"","&lt;trackedEntityInstance orgUnit="""&amp;VLOOKUP(Data!A339,Reference!$A$6:$B$7,2,FALSE)&amp;""" trackedEntityInstance="""&amp;Data!B339&amp;""" trackedEntityType="""&amp;VLOOKUP(Data!C339,Reference!$A$2:$C$3,3,FALSE)&amp;"""&gt;","")</f>
        <v/>
      </c>
      <c r="B339" t="str">
        <f>IF(Data!A339&lt;&gt;"","&lt;enrollments&gt;&lt;enrollment enrollment="""&amp;Data!E339&amp;""" orgUnit="""&amp; VLOOKUP(Data!D339,Reference!$A$6:$B$7,2,FALSE) &amp;""" program=""" &amp; VLOOKUP(Data!C339,Reference!$A$2:$C$3,2,FALSE) &amp; """&gt;&lt;enrollmentDate&gt;"&amp;Data!G339&amp;"&lt;/enrollmentDate&gt;&lt;incidentDate&gt;"&amp;Data!I339&amp;"&lt;/incidentDate&gt;&lt;status&gt;"&amp;Data!J339&amp;"&lt;/status&gt;&lt;events&gt;","")</f>
        <v/>
      </c>
      <c r="C339" t="str">
        <f>IF(Data!A339&lt;&gt;"","",IF(Data!B339&lt;&gt;"","&lt;event dueDate="""&amp;Data!B339&amp;""" event="""&amp;Data!C339&amp; IF(Data!D339="","",""" eventDate="""&amp;Data!D339) &amp;""" orgUnit="""&amp; VLOOKUP(Data!E339,Reference!$A$6:$B$7,2,FALSE) &amp;""" programStage="""&amp;VLOOKUP(Data!F339,Reference!$A$24:$B$31,2,FALSE)&amp;""" status="""&amp;Data!G339&amp;"""&gt;" &amp; IF(Data!H339="","","&lt;completedDate&gt;"&amp;Data!H339&amp;"&lt;/completedDate&gt;") &amp; IF(Data!B340&lt;&gt;"","&lt;/event&gt;",IF(Data!C340="","&lt;/event&gt;","")),""))</f>
        <v/>
      </c>
      <c r="D339" t="str">
        <f>IF(Data!A339&lt;&gt;"","",IF(Data!B339&lt;&gt;"","",IF(Data!C339&lt;&gt;"",IF(Data!B338&lt;&gt;"","&lt;dataValues&gt;","") &amp; "&lt;dataValue dataElement="""&amp;VLOOKUP(Data!C339,Reference!$A$10:$B$21,2,FALSE)&amp;""" value="""&amp;Data!D339&amp;"""/&gt;" &amp; IF(Data!C340="","&lt;/dataValues&gt;&lt;/event&gt;",IF(Data!B340&lt;&gt;"","&lt;/dataValues&gt;&lt;/event&gt;","")),"")))</f>
        <v/>
      </c>
      <c r="E339" t="str">
        <f>IF(Data!C339&lt;&gt;"","",IF(Data!E339&lt;&gt;"","&lt;/events&gt;&lt;/enrollment&gt;&lt;/enrollments&gt;&lt;attributes&gt;&lt;attribute attribute=""xir1M6BCeKy"" displayName=""ANC ID number"" value="""&amp;Data!E339&amp;"""/&gt;",""))</f>
        <v>&lt;/events&gt;&lt;/enrollment&gt;&lt;/enrollments&gt;&lt;attributes&gt;&lt;attribute attribute="xir1M6BCeKy" displayName="ANC ID number" value="2019-21"/&gt;</v>
      </c>
      <c r="F339" t="str">
        <f>IF(Data!C339&lt;&gt;"","",IF(Data!F339&lt;&gt;"","&lt;/events&gt;&lt;/enrollment&gt;&lt;/enrollments&gt;&lt;attributes&gt;&lt;attribute attribute=""dcHt9acQAhW"" displayName=""Child health ID number""  value="""&amp;Data!F339&amp;"""/&gt;",""))</f>
        <v/>
      </c>
      <c r="G339" t="str">
        <f>IF(Data!C339&lt;&gt;"","",IF(Data!D339&lt;&gt;"","&lt;attribute attribute=""aR40kIqUVTV"" displayName=""Date of initiation into lifelong ART"" value="""&amp;Data!I339&amp;"""/&gt;&lt;attribute attribute=""Bv3XbmGMmrW"" displayName=""ART patient number""  value="""&amp;Data!D339&amp;"""/&gt;",""))</f>
        <v/>
      </c>
      <c r="H339" t="str">
        <f>IF(Data!H339="END","&lt;/attributes&gt;&lt;/trackedEntityInstance&gt;",IF(Data!B339="",IF(Data!H339&lt;&gt;"","&lt;/attributes&gt;&lt;relationships&gt;&lt;relationship&gt;&lt;relationshipName&gt;Mother to child&lt;/relationshipName&gt;&lt;relationshipType&gt;frS8ibCkbfN&lt;/relationshipType&gt;&lt;relationship&gt;"&amp; Data!H339 &amp; "&lt;/relationship&gt;&lt;from&gt;&lt;trackedEntityInstance trackedEntityInstance=""" &amp; Data!I339 &amp; """/&gt;&lt;/from&gt;&lt;to&gt;&lt;trackedEntityInstance trackedEntityInstance=""" &amp; Data!J339 &amp; """/&gt;&lt;/to&gt;&lt;/relationship&gt;&lt;/relationships&gt;&lt;/trackedEntityInstance&gt;",""),""))</f>
        <v/>
      </c>
    </row>
    <row r="340" spans="1:8" x14ac:dyDescent="0.3">
      <c r="A340" s="9" t="str">
        <f>IF(Data!A340&lt;&gt;"","&lt;trackedEntityInstance orgUnit="""&amp;VLOOKUP(Data!A340,Reference!$A$6:$B$7,2,FALSE)&amp;""" trackedEntityInstance="""&amp;Data!B340&amp;""" trackedEntityType="""&amp;VLOOKUP(Data!C340,Reference!$A$2:$C$3,3,FALSE)&amp;"""&gt;","")</f>
        <v/>
      </c>
      <c r="B340" t="str">
        <f>IF(Data!A340&lt;&gt;"","&lt;enrollments&gt;&lt;enrollment enrollment="""&amp;Data!E340&amp;""" orgUnit="""&amp; VLOOKUP(Data!D340,Reference!$A$6:$B$7,2,FALSE) &amp;""" program=""" &amp; VLOOKUP(Data!C340,Reference!$A$2:$C$3,2,FALSE) &amp; """&gt;&lt;enrollmentDate&gt;"&amp;Data!G340&amp;"&lt;/enrollmentDate&gt;&lt;incidentDate&gt;"&amp;Data!I340&amp;"&lt;/incidentDate&gt;&lt;status&gt;"&amp;Data!J340&amp;"&lt;/status&gt;&lt;events&gt;","")</f>
        <v/>
      </c>
      <c r="C340" t="str">
        <f>IF(Data!A340&lt;&gt;"","",IF(Data!B340&lt;&gt;"","&lt;event dueDate="""&amp;Data!B340&amp;""" event="""&amp;Data!C340&amp; IF(Data!D340="","",""" eventDate="""&amp;Data!D340) &amp;""" orgUnit="""&amp; VLOOKUP(Data!E340,Reference!$A$6:$B$7,2,FALSE) &amp;""" programStage="""&amp;VLOOKUP(Data!F340,Reference!$A$24:$B$31,2,FALSE)&amp;""" status="""&amp;Data!G340&amp;"""&gt;" &amp; IF(Data!H340="","","&lt;completedDate&gt;"&amp;Data!H340&amp;"&lt;/completedDate&gt;") &amp; IF(Data!B341&lt;&gt;"","&lt;/event&gt;",IF(Data!C341="","&lt;/event&gt;","")),""))</f>
        <v/>
      </c>
      <c r="D340" t="str">
        <f>IF(Data!A340&lt;&gt;"","",IF(Data!B340&lt;&gt;"","",IF(Data!C340&lt;&gt;"",IF(Data!B339&lt;&gt;"","&lt;dataValues&gt;","") &amp; "&lt;dataValue dataElement="""&amp;VLOOKUP(Data!C340,Reference!$A$10:$B$21,2,FALSE)&amp;""" value="""&amp;Data!D340&amp;"""/&gt;" &amp; IF(Data!C341="","&lt;/dataValues&gt;&lt;/event&gt;",IF(Data!B341&lt;&gt;"","&lt;/dataValues&gt;&lt;/event&gt;","")),"")))</f>
        <v/>
      </c>
      <c r="E340" t="str">
        <f>IF(Data!C340&lt;&gt;"","",IF(Data!E340&lt;&gt;"","&lt;/events&gt;&lt;/enrollment&gt;&lt;/enrollments&gt;&lt;attributes&gt;&lt;attribute attribute=""xir1M6BCeKy"" displayName=""ANC ID number"" value="""&amp;Data!E340&amp;"""/&gt;",""))</f>
        <v/>
      </c>
      <c r="F340" t="str">
        <f>IF(Data!C340&lt;&gt;"","",IF(Data!F340&lt;&gt;"","&lt;/events&gt;&lt;/enrollment&gt;&lt;/enrollments&gt;&lt;attributes&gt;&lt;attribute attribute=""dcHt9acQAhW"" displayName=""Child health ID number""  value="""&amp;Data!F340&amp;"""/&gt;",""))</f>
        <v/>
      </c>
      <c r="G340" t="str">
        <f>IF(Data!C340&lt;&gt;"","",IF(Data!D340&lt;&gt;"","&lt;attribute attribute=""aR40kIqUVTV"" displayName=""Date of initiation into lifelong ART"" value="""&amp;Data!I340&amp;"""/&gt;&lt;attribute attribute=""Bv3XbmGMmrW"" displayName=""ART patient number""  value="""&amp;Data!D340&amp;"""/&gt;",""))</f>
        <v>&lt;attribute attribute="aR40kIqUVTV" displayName="Date of initiation into lifelong ART" value="2018-03-01"/&gt;&lt;attribute attribute="Bv3XbmGMmrW" displayName="ART patient number"  value="ART-72"/&gt;</v>
      </c>
      <c r="H340" t="str">
        <f>IF(Data!H340="END","&lt;/attributes&gt;&lt;/trackedEntityInstance&gt;",IF(Data!B340="",IF(Data!H340&lt;&gt;"","&lt;/attributes&gt;&lt;relationships&gt;&lt;relationship&gt;&lt;relationshipName&gt;Mother to child&lt;/relationshipName&gt;&lt;relationshipType&gt;frS8ibCkbfN&lt;/relationshipType&gt;&lt;relationship&gt;"&amp; Data!H340 &amp; "&lt;/relationship&gt;&lt;from&gt;&lt;trackedEntityInstance trackedEntityInstance=""" &amp; Data!I340 &amp; """/&gt;&lt;/from&gt;&lt;to&gt;&lt;trackedEntityInstance trackedEntityInstance=""" &amp; Data!J340 &amp; """/&gt;&lt;/to&gt;&lt;/relationship&gt;&lt;/relationships&gt;&lt;/trackedEntityInstance&gt;",""),""))</f>
        <v/>
      </c>
    </row>
    <row r="341" spans="1:8" x14ac:dyDescent="0.3">
      <c r="A341" s="9" t="str">
        <f>IF(Data!A341&lt;&gt;"","&lt;trackedEntityInstance orgUnit="""&amp;VLOOKUP(Data!A341,Reference!$A$6:$B$7,2,FALSE)&amp;""" trackedEntityInstance="""&amp;Data!B341&amp;""" trackedEntityType="""&amp;VLOOKUP(Data!C341,Reference!$A$2:$C$3,3,FALSE)&amp;"""&gt;","")</f>
        <v/>
      </c>
      <c r="B341" t="str">
        <f>IF(Data!A341&lt;&gt;"","&lt;enrollments&gt;&lt;enrollment enrollment="""&amp;Data!E341&amp;""" orgUnit="""&amp; VLOOKUP(Data!D341,Reference!$A$6:$B$7,2,FALSE) &amp;""" program=""" &amp; VLOOKUP(Data!C341,Reference!$A$2:$C$3,2,FALSE) &amp; """&gt;&lt;enrollmentDate&gt;"&amp;Data!G341&amp;"&lt;/enrollmentDate&gt;&lt;incidentDate&gt;"&amp;Data!I341&amp;"&lt;/incidentDate&gt;&lt;status&gt;"&amp;Data!J341&amp;"&lt;/status&gt;&lt;events&gt;","")</f>
        <v/>
      </c>
      <c r="C341" t="str">
        <f>IF(Data!A341&lt;&gt;"","",IF(Data!B341&lt;&gt;"","&lt;event dueDate="""&amp;Data!B341&amp;""" event="""&amp;Data!C341&amp; IF(Data!D341="","",""" eventDate="""&amp;Data!D341) &amp;""" orgUnit="""&amp; VLOOKUP(Data!E341,Reference!$A$6:$B$7,2,FALSE) &amp;""" programStage="""&amp;VLOOKUP(Data!F341,Reference!$A$24:$B$31,2,FALSE)&amp;""" status="""&amp;Data!G341&amp;"""&gt;" &amp; IF(Data!H341="","","&lt;completedDate&gt;"&amp;Data!H341&amp;"&lt;/completedDate&gt;") &amp; IF(Data!B342&lt;&gt;"","&lt;/event&gt;",IF(Data!C342="","&lt;/event&gt;","")),""))</f>
        <v/>
      </c>
      <c r="D341" t="str">
        <f>IF(Data!A341&lt;&gt;"","",IF(Data!B341&lt;&gt;"","",IF(Data!C341&lt;&gt;"",IF(Data!B340&lt;&gt;"","&lt;dataValues&gt;","") &amp; "&lt;dataValue dataElement="""&amp;VLOOKUP(Data!C341,Reference!$A$10:$B$21,2,FALSE)&amp;""" value="""&amp;Data!D341&amp;"""/&gt;" &amp; IF(Data!C342="","&lt;/dataValues&gt;&lt;/event&gt;",IF(Data!B342&lt;&gt;"","&lt;/dataValues&gt;&lt;/event&gt;","")),"")))</f>
        <v/>
      </c>
      <c r="E341" t="str">
        <f>IF(Data!C341&lt;&gt;"","",IF(Data!E341&lt;&gt;"","&lt;/events&gt;&lt;/enrollment&gt;&lt;/enrollments&gt;&lt;attributes&gt;&lt;attribute attribute=""xir1M6BCeKy"" displayName=""ANC ID number"" value="""&amp;Data!E341&amp;"""/&gt;",""))</f>
        <v/>
      </c>
      <c r="F341" t="str">
        <f>IF(Data!C341&lt;&gt;"","",IF(Data!F341&lt;&gt;"","&lt;/events&gt;&lt;/enrollment&gt;&lt;/enrollments&gt;&lt;attributes&gt;&lt;attribute attribute=""dcHt9acQAhW"" displayName=""Child health ID number""  value="""&amp;Data!F341&amp;"""/&gt;",""))</f>
        <v/>
      </c>
      <c r="G341" t="str">
        <f>IF(Data!C341&lt;&gt;"","",IF(Data!D341&lt;&gt;"","&lt;attribute attribute=""aR40kIqUVTV"" displayName=""Date of initiation into lifelong ART"" value="""&amp;Data!I341&amp;"""/&gt;&lt;attribute attribute=""Bv3XbmGMmrW"" displayName=""ART patient number""  value="""&amp;Data!D341&amp;"""/&gt;",""))</f>
        <v/>
      </c>
      <c r="H341" t="str">
        <f>IF(Data!H341="END","&lt;/attributes&gt;&lt;/trackedEntityInstance&gt;",IF(Data!B341="",IF(Data!H341&lt;&gt;"","&lt;/attributes&gt;&lt;relationships&gt;&lt;relationship&gt;&lt;relationshipName&gt;Mother to child&lt;/relationshipName&gt;&lt;relationshipType&gt;frS8ibCkbfN&lt;/relationshipType&gt;&lt;relationship&gt;"&amp; Data!H341 &amp; "&lt;/relationship&gt;&lt;from&gt;&lt;trackedEntityInstance trackedEntityInstance=""" &amp; Data!I341 &amp; """/&gt;&lt;/from&gt;&lt;to&gt;&lt;trackedEntityInstance trackedEntityInstance=""" &amp; Data!J341 &amp; """/&gt;&lt;/to&gt;&lt;/relationship&gt;&lt;/relationships&gt;&lt;/trackedEntityInstance&gt;",""),""))</f>
        <v>&lt;/attributes&gt;&lt;/trackedEntityInstance&gt;</v>
      </c>
    </row>
    <row r="342" spans="1:8" x14ac:dyDescent="0.3">
      <c r="A342" s="9" t="str">
        <f>IF(Data!A342&lt;&gt;"","&lt;trackedEntityInstance orgUnit="""&amp;VLOOKUP(Data!A342,Reference!$A$6:$B$7,2,FALSE)&amp;""" trackedEntityInstance="""&amp;Data!B342&amp;""" trackedEntityType="""&amp;VLOOKUP(Data!C342,Reference!$A$2:$C$3,3,FALSE)&amp;"""&gt;","")</f>
        <v/>
      </c>
      <c r="B342" t="str">
        <f>IF(Data!A342&lt;&gt;"","&lt;enrollments&gt;&lt;enrollment enrollment="""&amp;Data!E342&amp;""" orgUnit="""&amp; VLOOKUP(Data!D342,Reference!$A$6:$B$7,2,FALSE) &amp;""" program=""" &amp; VLOOKUP(Data!C342,Reference!$A$2:$C$3,2,FALSE) &amp; """&gt;&lt;enrollmentDate&gt;"&amp;Data!G342&amp;"&lt;/enrollmentDate&gt;&lt;incidentDate&gt;"&amp;Data!I342&amp;"&lt;/incidentDate&gt;&lt;status&gt;"&amp;Data!J342&amp;"&lt;/status&gt;&lt;events&gt;","")</f>
        <v/>
      </c>
      <c r="C342" t="str">
        <f>IF(Data!A342&lt;&gt;"","",IF(Data!B342&lt;&gt;"","&lt;event dueDate="""&amp;Data!B342&amp;""" event="""&amp;Data!C342&amp; IF(Data!D342="","",""" eventDate="""&amp;Data!D342) &amp;""" orgUnit="""&amp; VLOOKUP(Data!E342,Reference!$A$6:$B$7,2,FALSE) &amp;""" programStage="""&amp;VLOOKUP(Data!F342,Reference!$A$24:$B$31,2,FALSE)&amp;""" status="""&amp;Data!G342&amp;"""&gt;" &amp; IF(Data!H342="","","&lt;completedDate&gt;"&amp;Data!H342&amp;"&lt;/completedDate&gt;") &amp; IF(Data!B343&lt;&gt;"","&lt;/event&gt;",IF(Data!C343="","&lt;/event&gt;","")),""))</f>
        <v/>
      </c>
      <c r="D342" t="str">
        <f>IF(Data!A342&lt;&gt;"","",IF(Data!B342&lt;&gt;"","",IF(Data!C342&lt;&gt;"",IF(Data!B341&lt;&gt;"","&lt;dataValues&gt;","") &amp; "&lt;dataValue dataElement="""&amp;VLOOKUP(Data!C342,Reference!$A$10:$B$21,2,FALSE)&amp;""" value="""&amp;Data!D342&amp;"""/&gt;" &amp; IF(Data!C343="","&lt;/dataValues&gt;&lt;/event&gt;",IF(Data!B343&lt;&gt;"","&lt;/dataValues&gt;&lt;/event&gt;","")),"")))</f>
        <v/>
      </c>
      <c r="E342" t="str">
        <f>IF(Data!C342&lt;&gt;"","",IF(Data!E342&lt;&gt;"","&lt;/events&gt;&lt;/enrollment&gt;&lt;/enrollments&gt;&lt;attributes&gt;&lt;attribute attribute=""xir1M6BCeKy"" displayName=""ANC ID number"" value="""&amp;Data!E342&amp;"""/&gt;",""))</f>
        <v/>
      </c>
      <c r="F342" t="str">
        <f>IF(Data!C342&lt;&gt;"","",IF(Data!F342&lt;&gt;"","&lt;/events&gt;&lt;/enrollment&gt;&lt;/enrollments&gt;&lt;attributes&gt;&lt;attribute attribute=""dcHt9acQAhW"" displayName=""Child health ID number""  value="""&amp;Data!F342&amp;"""/&gt;",""))</f>
        <v/>
      </c>
      <c r="G342" t="str">
        <f>IF(Data!C342&lt;&gt;"","",IF(Data!D342&lt;&gt;"","&lt;attribute attribute=""aR40kIqUVTV"" displayName=""Date of initiation into lifelong ART"" value="""&amp;Data!I342&amp;"""/&gt;&lt;attribute attribute=""Bv3XbmGMmrW"" displayName=""ART patient number""  value="""&amp;Data!D342&amp;"""/&gt;",""))</f>
        <v/>
      </c>
      <c r="H342" t="str">
        <f>IF(Data!H342="END","&lt;/attributes&gt;&lt;/trackedEntityInstance&gt;",IF(Data!B342="",IF(Data!H342&lt;&gt;"","&lt;/attributes&gt;&lt;relationships&gt;&lt;relationship&gt;&lt;relationshipName&gt;Mother to child&lt;/relationshipName&gt;&lt;relationshipType&gt;frS8ibCkbfN&lt;/relationshipType&gt;&lt;relationship&gt;"&amp; Data!H342 &amp; "&lt;/relationship&gt;&lt;from&gt;&lt;trackedEntityInstance trackedEntityInstance=""" &amp; Data!I342 &amp; """/&gt;&lt;/from&gt;&lt;to&gt;&lt;trackedEntityInstance trackedEntityInstance=""" &amp; Data!J342 &amp; """/&gt;&lt;/to&gt;&lt;/relationship&gt;&lt;/relationships&gt;&lt;/trackedEntityInstance&gt;",""),""))</f>
        <v/>
      </c>
    </row>
    <row r="343" spans="1:8" x14ac:dyDescent="0.3">
      <c r="A343" s="9" t="str">
        <f>IF(Data!A343&lt;&gt;"","&lt;trackedEntityInstance orgUnit="""&amp;VLOOKUP(Data!A343,Reference!$A$6:$B$7,2,FALSE)&amp;""" trackedEntityInstance="""&amp;Data!B343&amp;""" trackedEntityType="""&amp;VLOOKUP(Data!C343,Reference!$A$2:$C$3,3,FALSE)&amp;"""&gt;","")</f>
        <v>&lt;trackedEntityInstance orgUnit="DiszpKrYNg8" trackedEntityInstance="SCoDDoMiVBi" trackedEntityType="itdPJqKREKl"&gt;</v>
      </c>
      <c r="B343" t="str">
        <f ca="1">IF(Data!A343&lt;&gt;"","&lt;enrollments&gt;&lt;enrollment enrollment="""&amp;Data!E343&amp;""" orgUnit="""&amp; VLOOKUP(Data!D343,Reference!$A$6:$B$7,2,FALSE) &amp;""" program=""" &amp; VLOOKUP(Data!C343,Reference!$A$2:$C$3,2,FALSE) &amp; """&gt;&lt;enrollmentDate&gt;"&amp;Data!G343&amp;"&lt;/enrollmentDate&gt;&lt;incidentDate&gt;"&amp;Data!I343&amp;"&lt;/incidentDate&gt;&lt;status&gt;"&amp;Data!J343&amp;"&lt;/status&gt;&lt;events&gt;","")</f>
        <v>&lt;enrollments&gt;&lt;enrollment enrollment="yJa45Dw41k3" orgUnit="DiszpKrYNg8" program="Uoor5hwdr8l"&gt;&lt;enrollmentDate&gt;2019-05-17&lt;/enrollmentDate&gt;&lt;incidentDate&gt;2018-09-23&lt;/incidentDate&gt;&lt;status&gt;ACTIVE&lt;/status&gt;&lt;events&gt;</v>
      </c>
      <c r="C343" t="str">
        <f>IF(Data!A343&lt;&gt;"","",IF(Data!B343&lt;&gt;"","&lt;event dueDate="""&amp;Data!B343&amp;""" event="""&amp;Data!C343&amp; IF(Data!D343="","",""" eventDate="""&amp;Data!D343) &amp;""" orgUnit="""&amp; VLOOKUP(Data!E343,Reference!$A$6:$B$7,2,FALSE) &amp;""" programStage="""&amp;VLOOKUP(Data!F343,Reference!$A$24:$B$31,2,FALSE)&amp;""" status="""&amp;Data!G343&amp;"""&gt;" &amp; IF(Data!H343="","","&lt;completedDate&gt;"&amp;Data!H343&amp;"&lt;/completedDate&gt;") &amp; IF(Data!B344&lt;&gt;"","&lt;/event&gt;",IF(Data!C344="","&lt;/event&gt;","")),""))</f>
        <v/>
      </c>
      <c r="D343" t="str">
        <f>IF(Data!A343&lt;&gt;"","",IF(Data!B343&lt;&gt;"","",IF(Data!C343&lt;&gt;"",IF(Data!B342&lt;&gt;"","&lt;dataValues&gt;","") &amp; "&lt;dataValue dataElement="""&amp;VLOOKUP(Data!C343,Reference!$A$10:$B$21,2,FALSE)&amp;""" value="""&amp;Data!D343&amp;"""/&gt;" &amp; IF(Data!C344="","&lt;/dataValues&gt;&lt;/event&gt;",IF(Data!B344&lt;&gt;"","&lt;/dataValues&gt;&lt;/event&gt;","")),"")))</f>
        <v/>
      </c>
      <c r="E343" t="str">
        <f>IF(Data!C343&lt;&gt;"","",IF(Data!E343&lt;&gt;"","&lt;/events&gt;&lt;/enrollment&gt;&lt;/enrollments&gt;&lt;attributes&gt;&lt;attribute attribute=""xir1M6BCeKy"" displayName=""ANC ID number"" value="""&amp;Data!E343&amp;"""/&gt;",""))</f>
        <v/>
      </c>
      <c r="F343" t="str">
        <f>IF(Data!C343&lt;&gt;"","",IF(Data!F343&lt;&gt;"","&lt;/events&gt;&lt;/enrollment&gt;&lt;/enrollments&gt;&lt;attributes&gt;&lt;attribute attribute=""dcHt9acQAhW"" displayName=""Child health ID number""  value="""&amp;Data!F343&amp;"""/&gt;",""))</f>
        <v/>
      </c>
      <c r="G343" t="str">
        <f>IF(Data!C343&lt;&gt;"","",IF(Data!D343&lt;&gt;"","&lt;attribute attribute=""aR40kIqUVTV"" displayName=""Date of initiation into lifelong ART"" value="""&amp;Data!I343&amp;"""/&gt;&lt;attribute attribute=""Bv3XbmGMmrW"" displayName=""ART patient number""  value="""&amp;Data!D343&amp;"""/&gt;",""))</f>
        <v/>
      </c>
      <c r="H343" t="str">
        <f>IF(Data!H343="END","&lt;/attributes&gt;&lt;/trackedEntityInstance&gt;",IF(Data!B343="",IF(Data!H343&lt;&gt;"","&lt;/attributes&gt;&lt;relationships&gt;&lt;relationship&gt;&lt;relationshipName&gt;Mother to child&lt;/relationshipName&gt;&lt;relationshipType&gt;frS8ibCkbfN&lt;/relationshipType&gt;&lt;relationship&gt;"&amp; Data!H343 &amp; "&lt;/relationship&gt;&lt;from&gt;&lt;trackedEntityInstance trackedEntityInstance=""" &amp; Data!I343 &amp; """/&gt;&lt;/from&gt;&lt;to&gt;&lt;trackedEntityInstance trackedEntityInstance=""" &amp; Data!J343 &amp; """/&gt;&lt;/to&gt;&lt;/relationship&gt;&lt;/relationships&gt;&lt;/trackedEntityInstance&gt;",""),""))</f>
        <v/>
      </c>
    </row>
    <row r="344" spans="1:8" x14ac:dyDescent="0.3">
      <c r="A344" s="9" t="str">
        <f>IF(Data!A344&lt;&gt;"","&lt;trackedEntityInstance orgUnit="""&amp;VLOOKUP(Data!A344,Reference!$A$6:$B$7,2,FALSE)&amp;""" trackedEntityInstance="""&amp;Data!B344&amp;""" trackedEntityType="""&amp;VLOOKUP(Data!C344,Reference!$A$2:$C$3,3,FALSE)&amp;"""&gt;","")</f>
        <v/>
      </c>
      <c r="B344" t="str">
        <f>IF(Data!A344&lt;&gt;"","&lt;enrollments&gt;&lt;enrollment enrollment="""&amp;Data!E344&amp;""" orgUnit="""&amp; VLOOKUP(Data!D344,Reference!$A$6:$B$7,2,FALSE) &amp;""" program=""" &amp; VLOOKUP(Data!C344,Reference!$A$2:$C$3,2,FALSE) &amp; """&gt;&lt;enrollmentDate&gt;"&amp;Data!G344&amp;"&lt;/enrollmentDate&gt;&lt;incidentDate&gt;"&amp;Data!I344&amp;"&lt;/incidentDate&gt;&lt;status&gt;"&amp;Data!J344&amp;"&lt;/status&gt;&lt;events&gt;","")</f>
        <v/>
      </c>
      <c r="C344" t="str">
        <f ca="1">IF(Data!A344&lt;&gt;"","",IF(Data!B344&lt;&gt;"","&lt;event dueDate="""&amp;Data!B344&amp;""" event="""&amp;Data!C344&amp; IF(Data!D344="","",""" eventDate="""&amp;Data!D344) &amp;""" orgUnit="""&amp; VLOOKUP(Data!E344,Reference!$A$6:$B$7,2,FALSE) &amp;""" programStage="""&amp;VLOOKUP(Data!F344,Reference!$A$24:$B$31,2,FALSE)&amp;""" status="""&amp;Data!G344&amp;"""&gt;" &amp; IF(Data!H344="","","&lt;completedDate&gt;"&amp;Data!H344&amp;"&lt;/completedDate&gt;") &amp; IF(Data!B345&lt;&gt;"","&lt;/event&gt;",IF(Data!C345="","&lt;/event&gt;","")),""))</f>
        <v>&lt;event dueDate="2019-05-23" event="ENxesQ6h9eU" eventDate="2019-05-23" orgUnit="DiszpKrYNg8" programStage="ArQwGycUDjE" status="COMPLETED"&gt;&lt;completedDate&gt;2019-05-23&lt;/completedDate&gt;</v>
      </c>
      <c r="D344" t="str">
        <f ca="1">IF(Data!A344&lt;&gt;"","",IF(Data!B344&lt;&gt;"","",IF(Data!C344&lt;&gt;"",IF(Data!B343&lt;&gt;"","&lt;dataValues&gt;","") &amp; "&lt;dataValue dataElement="""&amp;VLOOKUP(Data!C344,Reference!$A$10:$B$21,2,FALSE)&amp;""" value="""&amp;Data!D344&amp;"""/&gt;" &amp; IF(Data!C345="","&lt;/dataValues&gt;&lt;/event&gt;",IF(Data!B345&lt;&gt;"","&lt;/dataValues&gt;&lt;/event&gt;","")),"")))</f>
        <v/>
      </c>
      <c r="E344" t="str">
        <f>IF(Data!C344&lt;&gt;"","",IF(Data!E344&lt;&gt;"","&lt;/events&gt;&lt;/enrollment&gt;&lt;/enrollments&gt;&lt;attributes&gt;&lt;attribute attribute=""xir1M6BCeKy"" displayName=""ANC ID number"" value="""&amp;Data!E344&amp;"""/&gt;",""))</f>
        <v/>
      </c>
      <c r="F344" t="str">
        <f>IF(Data!C344&lt;&gt;"","",IF(Data!F344&lt;&gt;"","&lt;/events&gt;&lt;/enrollment&gt;&lt;/enrollments&gt;&lt;attributes&gt;&lt;attribute attribute=""dcHt9acQAhW"" displayName=""Child health ID number""  value="""&amp;Data!F344&amp;"""/&gt;",""))</f>
        <v/>
      </c>
      <c r="G344" t="str">
        <f>IF(Data!C344&lt;&gt;"","",IF(Data!D344&lt;&gt;"","&lt;attribute attribute=""aR40kIqUVTV"" displayName=""Date of initiation into lifelong ART"" value="""&amp;Data!I344&amp;"""/&gt;&lt;attribute attribute=""Bv3XbmGMmrW"" displayName=""ART patient number""  value="""&amp;Data!D344&amp;"""/&gt;",""))</f>
        <v/>
      </c>
      <c r="H344" t="str">
        <f ca="1">IF(Data!H344="END","&lt;/attributes&gt;&lt;/trackedEntityInstance&gt;",IF(Data!B344="",IF(Data!H344&lt;&gt;"","&lt;/attributes&gt;&lt;relationships&gt;&lt;relationship&gt;&lt;relationshipName&gt;Mother to child&lt;/relationshipName&gt;&lt;relationshipType&gt;frS8ibCkbfN&lt;/relationshipType&gt;&lt;relationship&gt;"&amp; Data!H344 &amp; "&lt;/relationship&gt;&lt;from&gt;&lt;trackedEntityInstance trackedEntityInstance=""" &amp; Data!I344 &amp; """/&gt;&lt;/from&gt;&lt;to&gt;&lt;trackedEntityInstance trackedEntityInstance=""" &amp; Data!J344 &amp; """/&gt;&lt;/to&gt;&lt;/relationship&gt;&lt;/relationships&gt;&lt;/trackedEntityInstance&gt;",""),""))</f>
        <v/>
      </c>
    </row>
    <row r="345" spans="1:8" x14ac:dyDescent="0.3">
      <c r="A345" s="9" t="str">
        <f>IF(Data!A345&lt;&gt;"","&lt;trackedEntityInstance orgUnit="""&amp;VLOOKUP(Data!A345,Reference!$A$6:$B$7,2,FALSE)&amp;""" trackedEntityInstance="""&amp;Data!B345&amp;""" trackedEntityType="""&amp;VLOOKUP(Data!C345,Reference!$A$2:$C$3,3,FALSE)&amp;"""&gt;","")</f>
        <v/>
      </c>
      <c r="B345" t="str">
        <f>IF(Data!A345&lt;&gt;"","&lt;enrollments&gt;&lt;enrollment enrollment="""&amp;Data!E345&amp;""" orgUnit="""&amp; VLOOKUP(Data!D345,Reference!$A$6:$B$7,2,FALSE) &amp;""" program=""" &amp; VLOOKUP(Data!C345,Reference!$A$2:$C$3,2,FALSE) &amp; """&gt;&lt;enrollmentDate&gt;"&amp;Data!G345&amp;"&lt;/enrollmentDate&gt;&lt;incidentDate&gt;"&amp;Data!I345&amp;"&lt;/incidentDate&gt;&lt;status&gt;"&amp;Data!J345&amp;"&lt;/status&gt;&lt;events&gt;","")</f>
        <v/>
      </c>
      <c r="C345" t="str">
        <f>IF(Data!A345&lt;&gt;"","",IF(Data!B345&lt;&gt;"","&lt;event dueDate="""&amp;Data!B345&amp;""" event="""&amp;Data!C345&amp; IF(Data!D345="","",""" eventDate="""&amp;Data!D345) &amp;""" orgUnit="""&amp; VLOOKUP(Data!E345,Reference!$A$6:$B$7,2,FALSE) &amp;""" programStage="""&amp;VLOOKUP(Data!F345,Reference!$A$24:$B$31,2,FALSE)&amp;""" status="""&amp;Data!G345&amp;"""&gt;" &amp; IF(Data!H345="","","&lt;completedDate&gt;"&amp;Data!H345&amp;"&lt;/completedDate&gt;") &amp; IF(Data!B346&lt;&gt;"","&lt;/event&gt;",IF(Data!C346="","&lt;/event&gt;","")),""))</f>
        <v/>
      </c>
      <c r="D345" t="str">
        <f ca="1">IF(Data!A345&lt;&gt;"","",IF(Data!B345&lt;&gt;"","",IF(Data!C345&lt;&gt;"",IF(Data!B344&lt;&gt;"","&lt;dataValues&gt;","") &amp; "&lt;dataValue dataElement="""&amp;VLOOKUP(Data!C345,Reference!$A$10:$B$21,2,FALSE)&amp;""" value="""&amp;Data!D345&amp;"""/&gt;" &amp; IF(Data!C346="","&lt;/dataValues&gt;&lt;/event&gt;",IF(Data!B346&lt;&gt;"","&lt;/dataValues&gt;&lt;/event&gt;","")),"")))</f>
        <v>&lt;dataValues&gt;&lt;dataValue dataElement="TrbryjbXE3r" value="1"/&gt;</v>
      </c>
      <c r="E345" t="str">
        <f>IF(Data!C345&lt;&gt;"","",IF(Data!E345&lt;&gt;"","&lt;/events&gt;&lt;/enrollment&gt;&lt;/enrollments&gt;&lt;attributes&gt;&lt;attribute attribute=""xir1M6BCeKy"" displayName=""ANC ID number"" value="""&amp;Data!E345&amp;"""/&gt;",""))</f>
        <v/>
      </c>
      <c r="F345" t="str">
        <f>IF(Data!C345&lt;&gt;"","",IF(Data!F345&lt;&gt;"","&lt;/events&gt;&lt;/enrollment&gt;&lt;/enrollments&gt;&lt;attributes&gt;&lt;attribute attribute=""dcHt9acQAhW"" displayName=""Child health ID number""  value="""&amp;Data!F345&amp;"""/&gt;",""))</f>
        <v/>
      </c>
      <c r="G345" t="str">
        <f>IF(Data!C345&lt;&gt;"","",IF(Data!D345&lt;&gt;"","&lt;attribute attribute=""aR40kIqUVTV"" displayName=""Date of initiation into lifelong ART"" value="""&amp;Data!I345&amp;"""/&gt;&lt;attribute attribute=""Bv3XbmGMmrW"" displayName=""ART patient number""  value="""&amp;Data!D345&amp;"""/&gt;",""))</f>
        <v/>
      </c>
      <c r="H345" t="str">
        <f>IF(Data!H345="END","&lt;/attributes&gt;&lt;/trackedEntityInstance&gt;",IF(Data!B345="",IF(Data!H345&lt;&gt;"","&lt;/attributes&gt;&lt;relationships&gt;&lt;relationship&gt;&lt;relationshipName&gt;Mother to child&lt;/relationshipName&gt;&lt;relationshipType&gt;frS8ibCkbfN&lt;/relationshipType&gt;&lt;relationship&gt;"&amp; Data!H345 &amp; "&lt;/relationship&gt;&lt;from&gt;&lt;trackedEntityInstance trackedEntityInstance=""" &amp; Data!I345 &amp; """/&gt;&lt;/from&gt;&lt;to&gt;&lt;trackedEntityInstance trackedEntityInstance=""" &amp; Data!J345 &amp; """/&gt;&lt;/to&gt;&lt;/relationship&gt;&lt;/relationships&gt;&lt;/trackedEntityInstance&gt;",""),""))</f>
        <v/>
      </c>
    </row>
    <row r="346" spans="1:8" x14ac:dyDescent="0.3">
      <c r="A346" s="9" t="str">
        <f>IF(Data!A346&lt;&gt;"","&lt;trackedEntityInstance orgUnit="""&amp;VLOOKUP(Data!A346,Reference!$A$6:$B$7,2,FALSE)&amp;""" trackedEntityInstance="""&amp;Data!B346&amp;""" trackedEntityType="""&amp;VLOOKUP(Data!C346,Reference!$A$2:$C$3,3,FALSE)&amp;"""&gt;","")</f>
        <v/>
      </c>
      <c r="B346" t="str">
        <f>IF(Data!A346&lt;&gt;"","&lt;enrollments&gt;&lt;enrollment enrollment="""&amp;Data!E346&amp;""" orgUnit="""&amp; VLOOKUP(Data!D346,Reference!$A$6:$B$7,2,FALSE) &amp;""" program=""" &amp; VLOOKUP(Data!C346,Reference!$A$2:$C$3,2,FALSE) &amp; """&gt;&lt;enrollmentDate&gt;"&amp;Data!G346&amp;"&lt;/enrollmentDate&gt;&lt;incidentDate&gt;"&amp;Data!I346&amp;"&lt;/incidentDate&gt;&lt;status&gt;"&amp;Data!J346&amp;"&lt;/status&gt;&lt;events&gt;","")</f>
        <v/>
      </c>
      <c r="C346" t="str">
        <f>IF(Data!A346&lt;&gt;"","",IF(Data!B346&lt;&gt;"","&lt;event dueDate="""&amp;Data!B346&amp;""" event="""&amp;Data!C346&amp; IF(Data!D346="","",""" eventDate="""&amp;Data!D346) &amp;""" orgUnit="""&amp; VLOOKUP(Data!E346,Reference!$A$6:$B$7,2,FALSE) &amp;""" programStage="""&amp;VLOOKUP(Data!F346,Reference!$A$24:$B$31,2,FALSE)&amp;""" status="""&amp;Data!G346&amp;"""&gt;" &amp; IF(Data!H346="","","&lt;completedDate&gt;"&amp;Data!H346&amp;"&lt;/completedDate&gt;") &amp; IF(Data!B347&lt;&gt;"","&lt;/event&gt;",IF(Data!C347="","&lt;/event&gt;","")),""))</f>
        <v/>
      </c>
      <c r="D346" t="str">
        <f ca="1">IF(Data!A346&lt;&gt;"","",IF(Data!B346&lt;&gt;"","",IF(Data!C346&lt;&gt;"",IF(Data!B345&lt;&gt;"","&lt;dataValues&gt;","") &amp; "&lt;dataValue dataElement="""&amp;VLOOKUP(Data!C346,Reference!$A$10:$B$21,2,FALSE)&amp;""" value="""&amp;Data!D346&amp;"""/&gt;" &amp; IF(Data!C347="","&lt;/dataValues&gt;&lt;/event&gt;",IF(Data!B347&lt;&gt;"","&lt;/dataValues&gt;&lt;/event&gt;","")),"")))</f>
        <v>&lt;dataValue dataElement="nUicovae8Vo" value="ANC3"/&gt;&lt;/dataValues&gt;&lt;/event&gt;</v>
      </c>
      <c r="E346" t="str">
        <f>IF(Data!C346&lt;&gt;"","",IF(Data!E346&lt;&gt;"","&lt;/events&gt;&lt;/enrollment&gt;&lt;/enrollments&gt;&lt;attributes&gt;&lt;attribute attribute=""xir1M6BCeKy"" displayName=""ANC ID number"" value="""&amp;Data!E346&amp;"""/&gt;",""))</f>
        <v/>
      </c>
      <c r="F346" t="str">
        <f>IF(Data!C346&lt;&gt;"","",IF(Data!F346&lt;&gt;"","&lt;/events&gt;&lt;/enrollment&gt;&lt;/enrollments&gt;&lt;attributes&gt;&lt;attribute attribute=""dcHt9acQAhW"" displayName=""Child health ID number""  value="""&amp;Data!F346&amp;"""/&gt;",""))</f>
        <v/>
      </c>
      <c r="G346" t="str">
        <f>IF(Data!C346&lt;&gt;"","",IF(Data!D346&lt;&gt;"","&lt;attribute attribute=""aR40kIqUVTV"" displayName=""Date of initiation into lifelong ART"" value="""&amp;Data!I346&amp;"""/&gt;&lt;attribute attribute=""Bv3XbmGMmrW"" displayName=""ART patient number""  value="""&amp;Data!D346&amp;"""/&gt;",""))</f>
        <v/>
      </c>
      <c r="H346" t="str">
        <f>IF(Data!H346="END","&lt;/attributes&gt;&lt;/trackedEntityInstance&gt;",IF(Data!B346="",IF(Data!H346&lt;&gt;"","&lt;/attributes&gt;&lt;relationships&gt;&lt;relationship&gt;&lt;relationshipName&gt;Mother to child&lt;/relationshipName&gt;&lt;relationshipType&gt;frS8ibCkbfN&lt;/relationshipType&gt;&lt;relationship&gt;"&amp; Data!H346 &amp; "&lt;/relationship&gt;&lt;from&gt;&lt;trackedEntityInstance trackedEntityInstance=""" &amp; Data!I346 &amp; """/&gt;&lt;/from&gt;&lt;to&gt;&lt;trackedEntityInstance trackedEntityInstance=""" &amp; Data!J346 &amp; """/&gt;&lt;/to&gt;&lt;/relationship&gt;&lt;/relationships&gt;&lt;/trackedEntityInstance&gt;",""),""))</f>
        <v/>
      </c>
    </row>
    <row r="347" spans="1:8" x14ac:dyDescent="0.3">
      <c r="A347" s="9" t="str">
        <f>IF(Data!A347&lt;&gt;"","&lt;trackedEntityInstance orgUnit="""&amp;VLOOKUP(Data!A347,Reference!$A$6:$B$7,2,FALSE)&amp;""" trackedEntityInstance="""&amp;Data!B347&amp;""" trackedEntityType="""&amp;VLOOKUP(Data!C347,Reference!$A$2:$C$3,3,FALSE)&amp;"""&gt;","")</f>
        <v/>
      </c>
      <c r="B347" t="str">
        <f>IF(Data!A347&lt;&gt;"","&lt;enrollments&gt;&lt;enrollment enrollment="""&amp;Data!E347&amp;""" orgUnit="""&amp; VLOOKUP(Data!D347,Reference!$A$6:$B$7,2,FALSE) &amp;""" program=""" &amp; VLOOKUP(Data!C347,Reference!$A$2:$C$3,2,FALSE) &amp; """&gt;&lt;enrollmentDate&gt;"&amp;Data!G347&amp;"&lt;/enrollmentDate&gt;&lt;incidentDate&gt;"&amp;Data!I347&amp;"&lt;/incidentDate&gt;&lt;status&gt;"&amp;Data!J347&amp;"&lt;/status&gt;&lt;events&gt;","")</f>
        <v/>
      </c>
      <c r="C347" t="str">
        <f ca="1">IF(Data!A347&lt;&gt;"","",IF(Data!B347&lt;&gt;"","&lt;event dueDate="""&amp;Data!B347&amp;""" event="""&amp;Data!C347&amp; IF(Data!D347="","",""" eventDate="""&amp;Data!D347) &amp;""" orgUnit="""&amp; VLOOKUP(Data!E347,Reference!$A$6:$B$7,2,FALSE) &amp;""" programStage="""&amp;VLOOKUP(Data!F347,Reference!$A$24:$B$31,2,FALSE)&amp;""" status="""&amp;Data!G347&amp;"""&gt;" &amp; IF(Data!H347="","","&lt;completedDate&gt;"&amp;Data!H347&amp;"&lt;/completedDate&gt;") &amp; IF(Data!B348&lt;&gt;"","&lt;/event&gt;",IF(Data!C348="","&lt;/event&gt;","")),""))</f>
        <v>&lt;event dueDate="2019-07-20" event="GQj1CyIcSdV" eventDate="2019-06-23" orgUnit="g8upMTyEZGZ" programStage="Enw4VUUgQ7l" status="COMPLETED"&gt;&lt;completedDate&gt;2019-06-23&lt;/completedDate&gt;</v>
      </c>
      <c r="D347" t="str">
        <f ca="1">IF(Data!A347&lt;&gt;"","",IF(Data!B347&lt;&gt;"","",IF(Data!C347&lt;&gt;"",IF(Data!B346&lt;&gt;"","&lt;dataValues&gt;","") &amp; "&lt;dataValue dataElement="""&amp;VLOOKUP(Data!C347,Reference!$A$10:$B$21,2,FALSE)&amp;""" value="""&amp;Data!D347&amp;"""/&gt;" &amp; IF(Data!C348="","&lt;/dataValues&gt;&lt;/event&gt;",IF(Data!B348&lt;&gt;"","&lt;/dataValues&gt;&lt;/event&gt;","")),"")))</f>
        <v/>
      </c>
      <c r="E347" t="str">
        <f>IF(Data!C347&lt;&gt;"","",IF(Data!E347&lt;&gt;"","&lt;/events&gt;&lt;/enrollment&gt;&lt;/enrollments&gt;&lt;attributes&gt;&lt;attribute attribute=""xir1M6BCeKy"" displayName=""ANC ID number"" value="""&amp;Data!E347&amp;"""/&gt;",""))</f>
        <v/>
      </c>
      <c r="F347" t="str">
        <f>IF(Data!C347&lt;&gt;"","",IF(Data!F347&lt;&gt;"","&lt;/events&gt;&lt;/enrollment&gt;&lt;/enrollments&gt;&lt;attributes&gt;&lt;attribute attribute=""dcHt9acQAhW"" displayName=""Child health ID number""  value="""&amp;Data!F347&amp;"""/&gt;",""))</f>
        <v/>
      </c>
      <c r="G347" t="str">
        <f>IF(Data!C347&lt;&gt;"","",IF(Data!D347&lt;&gt;"","&lt;attribute attribute=""aR40kIqUVTV"" displayName=""Date of initiation into lifelong ART"" value="""&amp;Data!I347&amp;"""/&gt;&lt;attribute attribute=""Bv3XbmGMmrW"" displayName=""ART patient number""  value="""&amp;Data!D347&amp;"""/&gt;",""))</f>
        <v/>
      </c>
      <c r="H347" t="str">
        <f ca="1">IF(Data!H347="END","&lt;/attributes&gt;&lt;/trackedEntityInstance&gt;",IF(Data!B347="",IF(Data!H347&lt;&gt;"","&lt;/attributes&gt;&lt;relationships&gt;&lt;relationship&gt;&lt;relationshipName&gt;Mother to child&lt;/relationshipName&gt;&lt;relationshipType&gt;frS8ibCkbfN&lt;/relationshipType&gt;&lt;relationship&gt;"&amp; Data!H347 &amp; "&lt;/relationship&gt;&lt;from&gt;&lt;trackedEntityInstance trackedEntityInstance=""" &amp; Data!I347 &amp; """/&gt;&lt;/from&gt;&lt;to&gt;&lt;trackedEntityInstance trackedEntityInstance=""" &amp; Data!J347 &amp; """/&gt;&lt;/to&gt;&lt;/relationship&gt;&lt;/relationships&gt;&lt;/trackedEntityInstance&gt;",""),""))</f>
        <v/>
      </c>
    </row>
    <row r="348" spans="1:8" x14ac:dyDescent="0.3">
      <c r="A348" s="9" t="str">
        <f>IF(Data!A348&lt;&gt;"","&lt;trackedEntityInstance orgUnit="""&amp;VLOOKUP(Data!A348,Reference!$A$6:$B$7,2,FALSE)&amp;""" trackedEntityInstance="""&amp;Data!B348&amp;""" trackedEntityType="""&amp;VLOOKUP(Data!C348,Reference!$A$2:$C$3,3,FALSE)&amp;"""&gt;","")</f>
        <v/>
      </c>
      <c r="B348" t="str">
        <f>IF(Data!A348&lt;&gt;"","&lt;enrollments&gt;&lt;enrollment enrollment="""&amp;Data!E348&amp;""" orgUnit="""&amp; VLOOKUP(Data!D348,Reference!$A$6:$B$7,2,FALSE) &amp;""" program=""" &amp; VLOOKUP(Data!C348,Reference!$A$2:$C$3,2,FALSE) &amp; """&gt;&lt;enrollmentDate&gt;"&amp;Data!G348&amp;"&lt;/enrollmentDate&gt;&lt;incidentDate&gt;"&amp;Data!I348&amp;"&lt;/incidentDate&gt;&lt;status&gt;"&amp;Data!J348&amp;"&lt;/status&gt;&lt;events&gt;","")</f>
        <v/>
      </c>
      <c r="C348" t="str">
        <f>IF(Data!A348&lt;&gt;"","",IF(Data!B348&lt;&gt;"","&lt;event dueDate="""&amp;Data!B348&amp;""" event="""&amp;Data!C348&amp; IF(Data!D348="","",""" eventDate="""&amp;Data!D348) &amp;""" orgUnit="""&amp; VLOOKUP(Data!E348,Reference!$A$6:$B$7,2,FALSE) &amp;""" programStage="""&amp;VLOOKUP(Data!F348,Reference!$A$24:$B$31,2,FALSE)&amp;""" status="""&amp;Data!G348&amp;"""&gt;" &amp; IF(Data!H348="","","&lt;completedDate&gt;"&amp;Data!H348&amp;"&lt;/completedDate&gt;") &amp; IF(Data!B349&lt;&gt;"","&lt;/event&gt;",IF(Data!C349="","&lt;/event&gt;","")),""))</f>
        <v/>
      </c>
      <c r="D348" t="str">
        <f ca="1">IF(Data!A348&lt;&gt;"","",IF(Data!B348&lt;&gt;"","",IF(Data!C348&lt;&gt;"",IF(Data!B347&lt;&gt;"","&lt;dataValues&gt;","") &amp; "&lt;dataValue dataElement="""&amp;VLOOKUP(Data!C348,Reference!$A$10:$B$21,2,FALSE)&amp;""" value="""&amp;Data!D348&amp;"""/&gt;" &amp; IF(Data!C349="","&lt;/dataValues&gt;&lt;/event&gt;",IF(Data!B349&lt;&gt;"","&lt;/dataValues&gt;&lt;/event&gt;","")),"")))</f>
        <v>&lt;dataValues&gt;&lt;dataValue dataElement="P8SiCumUBYw" value="Njandama MCHP"/&gt;</v>
      </c>
      <c r="E348" t="str">
        <f>IF(Data!C348&lt;&gt;"","",IF(Data!E348&lt;&gt;"","&lt;/events&gt;&lt;/enrollment&gt;&lt;/enrollments&gt;&lt;attributes&gt;&lt;attribute attribute=""xir1M6BCeKy"" displayName=""ANC ID number"" value="""&amp;Data!E348&amp;"""/&gt;",""))</f>
        <v/>
      </c>
      <c r="F348" t="str">
        <f>IF(Data!C348&lt;&gt;"","",IF(Data!F348&lt;&gt;"","&lt;/events&gt;&lt;/enrollment&gt;&lt;/enrollments&gt;&lt;attributes&gt;&lt;attribute attribute=""dcHt9acQAhW"" displayName=""Child health ID number""  value="""&amp;Data!F348&amp;"""/&gt;",""))</f>
        <v/>
      </c>
      <c r="G348" t="str">
        <f>IF(Data!C348&lt;&gt;"","",IF(Data!D348&lt;&gt;"","&lt;attribute attribute=""aR40kIqUVTV"" displayName=""Date of initiation into lifelong ART"" value="""&amp;Data!I348&amp;"""/&gt;&lt;attribute attribute=""Bv3XbmGMmrW"" displayName=""ART patient number""  value="""&amp;Data!D348&amp;"""/&gt;",""))</f>
        <v/>
      </c>
      <c r="H348" t="str">
        <f>IF(Data!H348="END","&lt;/attributes&gt;&lt;/trackedEntityInstance&gt;",IF(Data!B348="",IF(Data!H348&lt;&gt;"","&lt;/attributes&gt;&lt;relationships&gt;&lt;relationship&gt;&lt;relationshipName&gt;Mother to child&lt;/relationshipName&gt;&lt;relationshipType&gt;frS8ibCkbfN&lt;/relationshipType&gt;&lt;relationship&gt;"&amp; Data!H348 &amp; "&lt;/relationship&gt;&lt;from&gt;&lt;trackedEntityInstance trackedEntityInstance=""" &amp; Data!I348 &amp; """/&gt;&lt;/from&gt;&lt;to&gt;&lt;trackedEntityInstance trackedEntityInstance=""" &amp; Data!J348 &amp; """/&gt;&lt;/to&gt;&lt;/relationship&gt;&lt;/relationships&gt;&lt;/trackedEntityInstance&gt;",""),""))</f>
        <v/>
      </c>
    </row>
    <row r="349" spans="1:8" x14ac:dyDescent="0.3">
      <c r="A349" s="9" t="str">
        <f>IF(Data!A349&lt;&gt;"","&lt;trackedEntityInstance orgUnit="""&amp;VLOOKUP(Data!A349,Reference!$A$6:$B$7,2,FALSE)&amp;""" trackedEntityInstance="""&amp;Data!B349&amp;""" trackedEntityType="""&amp;VLOOKUP(Data!C349,Reference!$A$2:$C$3,3,FALSE)&amp;"""&gt;","")</f>
        <v/>
      </c>
      <c r="B349" t="str">
        <f>IF(Data!A349&lt;&gt;"","&lt;enrollments&gt;&lt;enrollment enrollment="""&amp;Data!E349&amp;""" orgUnit="""&amp; VLOOKUP(Data!D349,Reference!$A$6:$B$7,2,FALSE) &amp;""" program=""" &amp; VLOOKUP(Data!C349,Reference!$A$2:$C$3,2,FALSE) &amp; """&gt;&lt;enrollmentDate&gt;"&amp;Data!G349&amp;"&lt;/enrollmentDate&gt;&lt;incidentDate&gt;"&amp;Data!I349&amp;"&lt;/incidentDate&gt;&lt;status&gt;"&amp;Data!J349&amp;"&lt;/status&gt;&lt;events&gt;","")</f>
        <v/>
      </c>
      <c r="C349" t="str">
        <f>IF(Data!A349&lt;&gt;"","",IF(Data!B349&lt;&gt;"","&lt;event dueDate="""&amp;Data!B349&amp;""" event="""&amp;Data!C349&amp; IF(Data!D349="","",""" eventDate="""&amp;Data!D349) &amp;""" orgUnit="""&amp; VLOOKUP(Data!E349,Reference!$A$6:$B$7,2,FALSE) &amp;""" programStage="""&amp;VLOOKUP(Data!F349,Reference!$A$24:$B$31,2,FALSE)&amp;""" status="""&amp;Data!G349&amp;"""&gt;" &amp; IF(Data!H349="","","&lt;completedDate&gt;"&amp;Data!H349&amp;"&lt;/completedDate&gt;") &amp; IF(Data!B350&lt;&gt;"","&lt;/event&gt;",IF(Data!C350="","&lt;/event&gt;","")),""))</f>
        <v/>
      </c>
      <c r="D349" t="str">
        <f ca="1">IF(Data!A349&lt;&gt;"","",IF(Data!B349&lt;&gt;"","",IF(Data!C349&lt;&gt;"",IF(Data!B348&lt;&gt;"","&lt;dataValues&gt;","") &amp; "&lt;dataValue dataElement="""&amp;VLOOKUP(Data!C349,Reference!$A$10:$B$21,2,FALSE)&amp;""" value="""&amp;Data!D349&amp;"""/&gt;" &amp; IF(Data!C350="","&lt;/dataValues&gt;&lt;/event&gt;",IF(Data!B350&lt;&gt;"","&lt;/dataValues&gt;&lt;/event&gt;","")),"")))</f>
        <v>&lt;dataValue dataElement="Sb1k0Aw2yWG" value="AssistedDelivery"/&gt;&lt;/dataValues&gt;&lt;/event&gt;</v>
      </c>
      <c r="E349" t="str">
        <f>IF(Data!C349&lt;&gt;"","",IF(Data!E349&lt;&gt;"","&lt;/events&gt;&lt;/enrollment&gt;&lt;/enrollments&gt;&lt;attributes&gt;&lt;attribute attribute=""xir1M6BCeKy"" displayName=""ANC ID number"" value="""&amp;Data!E349&amp;"""/&gt;",""))</f>
        <v/>
      </c>
      <c r="F349" t="str">
        <f>IF(Data!C349&lt;&gt;"","",IF(Data!F349&lt;&gt;"","&lt;/events&gt;&lt;/enrollment&gt;&lt;/enrollments&gt;&lt;attributes&gt;&lt;attribute attribute=""dcHt9acQAhW"" displayName=""Child health ID number""  value="""&amp;Data!F349&amp;"""/&gt;",""))</f>
        <v/>
      </c>
      <c r="G349" t="str">
        <f>IF(Data!C349&lt;&gt;"","",IF(Data!D349&lt;&gt;"","&lt;attribute attribute=""aR40kIqUVTV"" displayName=""Date of initiation into lifelong ART"" value="""&amp;Data!I349&amp;"""/&gt;&lt;attribute attribute=""Bv3XbmGMmrW"" displayName=""ART patient number""  value="""&amp;Data!D349&amp;"""/&gt;",""))</f>
        <v/>
      </c>
      <c r="H349" t="str">
        <f>IF(Data!H349="END","&lt;/attributes&gt;&lt;/trackedEntityInstance&gt;",IF(Data!B349="",IF(Data!H349&lt;&gt;"","&lt;/attributes&gt;&lt;relationships&gt;&lt;relationship&gt;&lt;relationshipName&gt;Mother to child&lt;/relationshipName&gt;&lt;relationshipType&gt;frS8ibCkbfN&lt;/relationshipType&gt;&lt;relationship&gt;"&amp; Data!H349 &amp; "&lt;/relationship&gt;&lt;from&gt;&lt;trackedEntityInstance trackedEntityInstance=""" &amp; Data!I349 &amp; """/&gt;&lt;/from&gt;&lt;to&gt;&lt;trackedEntityInstance trackedEntityInstance=""" &amp; Data!J349 &amp; """/&gt;&lt;/to&gt;&lt;/relationship&gt;&lt;/relationships&gt;&lt;/trackedEntityInstance&gt;",""),""))</f>
        <v/>
      </c>
    </row>
    <row r="350" spans="1:8" x14ac:dyDescent="0.3">
      <c r="A350" s="9" t="str">
        <f>IF(Data!A350&lt;&gt;"","&lt;trackedEntityInstance orgUnit="""&amp;VLOOKUP(Data!A350,Reference!$A$6:$B$7,2,FALSE)&amp;""" trackedEntityInstance="""&amp;Data!B350&amp;""" trackedEntityType="""&amp;VLOOKUP(Data!C350,Reference!$A$2:$C$3,3,FALSE)&amp;"""&gt;","")</f>
        <v/>
      </c>
      <c r="B350" t="str">
        <f>IF(Data!A350&lt;&gt;"","&lt;enrollments&gt;&lt;enrollment enrollment="""&amp;Data!E350&amp;""" orgUnit="""&amp; VLOOKUP(Data!D350,Reference!$A$6:$B$7,2,FALSE) &amp;""" program=""" &amp; VLOOKUP(Data!C350,Reference!$A$2:$C$3,2,FALSE) &amp; """&gt;&lt;enrollmentDate&gt;"&amp;Data!G350&amp;"&lt;/enrollmentDate&gt;&lt;incidentDate&gt;"&amp;Data!I350&amp;"&lt;/incidentDate&gt;&lt;status&gt;"&amp;Data!J350&amp;"&lt;/status&gt;&lt;events&gt;","")</f>
        <v/>
      </c>
      <c r="C350" t="str">
        <f ca="1">IF(Data!A350&lt;&gt;"","",IF(Data!B350&lt;&gt;"","&lt;event dueDate="""&amp;Data!B350&amp;""" event="""&amp;Data!C350&amp; IF(Data!D350="","",""" eventDate="""&amp;Data!D350) &amp;""" orgUnit="""&amp; VLOOKUP(Data!E350,Reference!$A$6:$B$7,2,FALSE) &amp;""" programStage="""&amp;VLOOKUP(Data!F350,Reference!$A$24:$B$31,2,FALSE)&amp;""" status="""&amp;Data!G350&amp;"""&gt;" &amp; IF(Data!H350="","","&lt;completedDate&gt;"&amp;Data!H350&amp;"&lt;/completedDate&gt;") &amp; IF(Data!B351&lt;&gt;"","&lt;/event&gt;",IF(Data!C351="","&lt;/event&gt;","")),""))</f>
        <v>&lt;event dueDate="2019-06-22" event="o9uPSMJKhCS" eventDate="2019-06-24" orgUnit="DiszpKrYNg8" programStage="NVLgFx7afB9" status="COMPLETED"&gt;&lt;completedDate&gt;2019-06-24&lt;/completedDate&gt;</v>
      </c>
      <c r="D350" t="str">
        <f ca="1">IF(Data!A350&lt;&gt;"","",IF(Data!B350&lt;&gt;"","",IF(Data!C350&lt;&gt;"",IF(Data!B349&lt;&gt;"","&lt;dataValues&gt;","") &amp; "&lt;dataValue dataElement="""&amp;VLOOKUP(Data!C350,Reference!$A$10:$B$21,2,FALSE)&amp;""" value="""&amp;Data!D350&amp;"""/&gt;" &amp; IF(Data!C351="","&lt;/dataValues&gt;&lt;/event&gt;",IF(Data!B351&lt;&gt;"","&lt;/dataValues&gt;&lt;/event&gt;","")),"")))</f>
        <v/>
      </c>
      <c r="E350" t="str">
        <f>IF(Data!C350&lt;&gt;"","",IF(Data!E350&lt;&gt;"","&lt;/events&gt;&lt;/enrollment&gt;&lt;/enrollments&gt;&lt;attributes&gt;&lt;attribute attribute=""xir1M6BCeKy"" displayName=""ANC ID number"" value="""&amp;Data!E350&amp;"""/&gt;",""))</f>
        <v/>
      </c>
      <c r="F350" t="str">
        <f>IF(Data!C350&lt;&gt;"","",IF(Data!F350&lt;&gt;"","&lt;/events&gt;&lt;/enrollment&gt;&lt;/enrollments&gt;&lt;attributes&gt;&lt;attribute attribute=""dcHt9acQAhW"" displayName=""Child health ID number""  value="""&amp;Data!F350&amp;"""/&gt;",""))</f>
        <v/>
      </c>
      <c r="G350" t="str">
        <f>IF(Data!C350&lt;&gt;"","",IF(Data!D350&lt;&gt;"","&lt;attribute attribute=""aR40kIqUVTV"" displayName=""Date of initiation into lifelong ART"" value="""&amp;Data!I350&amp;"""/&gt;&lt;attribute attribute=""Bv3XbmGMmrW"" displayName=""ART patient number""  value="""&amp;Data!D350&amp;"""/&gt;",""))</f>
        <v/>
      </c>
      <c r="H350" t="str">
        <f ca="1">IF(Data!H350="END","&lt;/attributes&gt;&lt;/trackedEntityInstance&gt;",IF(Data!B350="",IF(Data!H350&lt;&gt;"","&lt;/attributes&gt;&lt;relationships&gt;&lt;relationship&gt;&lt;relationshipName&gt;Mother to child&lt;/relationshipName&gt;&lt;relationshipType&gt;frS8ibCkbfN&lt;/relationshipType&gt;&lt;relationship&gt;"&amp; Data!H350 &amp; "&lt;/relationship&gt;&lt;from&gt;&lt;trackedEntityInstance trackedEntityInstance=""" &amp; Data!I350 &amp; """/&gt;&lt;/from&gt;&lt;to&gt;&lt;trackedEntityInstance trackedEntityInstance=""" &amp; Data!J350 &amp; """/&gt;&lt;/to&gt;&lt;/relationship&gt;&lt;/relationships&gt;&lt;/trackedEntityInstance&gt;",""),""))</f>
        <v/>
      </c>
    </row>
    <row r="351" spans="1:8" x14ac:dyDescent="0.3">
      <c r="A351" s="9" t="str">
        <f>IF(Data!A351&lt;&gt;"","&lt;trackedEntityInstance orgUnit="""&amp;VLOOKUP(Data!A351,Reference!$A$6:$B$7,2,FALSE)&amp;""" trackedEntityInstance="""&amp;Data!B351&amp;""" trackedEntityType="""&amp;VLOOKUP(Data!C351,Reference!$A$2:$C$3,3,FALSE)&amp;"""&gt;","")</f>
        <v/>
      </c>
      <c r="B351" t="str">
        <f>IF(Data!A351&lt;&gt;"","&lt;enrollments&gt;&lt;enrollment enrollment="""&amp;Data!E351&amp;""" orgUnit="""&amp; VLOOKUP(Data!D351,Reference!$A$6:$B$7,2,FALSE) &amp;""" program=""" &amp; VLOOKUP(Data!C351,Reference!$A$2:$C$3,2,FALSE) &amp; """&gt;&lt;enrollmentDate&gt;"&amp;Data!G351&amp;"&lt;/enrollmentDate&gt;&lt;incidentDate&gt;"&amp;Data!I351&amp;"&lt;/incidentDate&gt;&lt;status&gt;"&amp;Data!J351&amp;"&lt;/status&gt;&lt;events&gt;","")</f>
        <v/>
      </c>
      <c r="C351" t="str">
        <f>IF(Data!A351&lt;&gt;"","",IF(Data!B351&lt;&gt;"","&lt;event dueDate="""&amp;Data!B351&amp;""" event="""&amp;Data!C351&amp; IF(Data!D351="","",""" eventDate="""&amp;Data!D351) &amp;""" orgUnit="""&amp; VLOOKUP(Data!E351,Reference!$A$6:$B$7,2,FALSE) &amp;""" programStage="""&amp;VLOOKUP(Data!F351,Reference!$A$24:$B$31,2,FALSE)&amp;""" status="""&amp;Data!G351&amp;"""&gt;" &amp; IF(Data!H351="","","&lt;completedDate&gt;"&amp;Data!H351&amp;"&lt;/completedDate&gt;") &amp; IF(Data!B352&lt;&gt;"","&lt;/event&gt;",IF(Data!C352="","&lt;/event&gt;","")),""))</f>
        <v/>
      </c>
      <c r="D351" t="str">
        <f ca="1">IF(Data!A351&lt;&gt;"","",IF(Data!B351&lt;&gt;"","",IF(Data!C351&lt;&gt;"",IF(Data!B350&lt;&gt;"","&lt;dataValues&gt;","") &amp; "&lt;dataValue dataElement="""&amp;VLOOKUP(Data!C351,Reference!$A$10:$B$21,2,FALSE)&amp;""" value="""&amp;Data!D351&amp;"""/&gt;" &amp; IF(Data!C352="","&lt;/dataValues&gt;&lt;/event&gt;",IF(Data!B352&lt;&gt;"","&lt;/dataValues&gt;&lt;/event&gt;","")),"")))</f>
        <v>&lt;dataValues&gt;&lt;dataValue dataElement="nUicovae8Vo" value="ANC4"/&gt;&lt;/dataValues&gt;&lt;/event&gt;</v>
      </c>
      <c r="E351" t="str">
        <f>IF(Data!C351&lt;&gt;"","",IF(Data!E351&lt;&gt;"","&lt;/events&gt;&lt;/enrollment&gt;&lt;/enrollments&gt;&lt;attributes&gt;&lt;attribute attribute=""xir1M6BCeKy"" displayName=""ANC ID number"" value="""&amp;Data!E351&amp;"""/&gt;",""))</f>
        <v/>
      </c>
      <c r="F351" t="str">
        <f>IF(Data!C351&lt;&gt;"","",IF(Data!F351&lt;&gt;"","&lt;/events&gt;&lt;/enrollment&gt;&lt;/enrollments&gt;&lt;attributes&gt;&lt;attribute attribute=""dcHt9acQAhW"" displayName=""Child health ID number""  value="""&amp;Data!F351&amp;"""/&gt;",""))</f>
        <v/>
      </c>
      <c r="G351" t="str">
        <f>IF(Data!C351&lt;&gt;"","",IF(Data!D351&lt;&gt;"","&lt;attribute attribute=""aR40kIqUVTV"" displayName=""Date of initiation into lifelong ART"" value="""&amp;Data!I351&amp;"""/&gt;&lt;attribute attribute=""Bv3XbmGMmrW"" displayName=""ART patient number""  value="""&amp;Data!D351&amp;"""/&gt;",""))</f>
        <v/>
      </c>
      <c r="H351" t="str">
        <f>IF(Data!H351="END","&lt;/attributes&gt;&lt;/trackedEntityInstance&gt;",IF(Data!B351="",IF(Data!H351&lt;&gt;"","&lt;/attributes&gt;&lt;relationships&gt;&lt;relationship&gt;&lt;relationshipName&gt;Mother to child&lt;/relationshipName&gt;&lt;relationshipType&gt;frS8ibCkbfN&lt;/relationshipType&gt;&lt;relationship&gt;"&amp; Data!H351 &amp; "&lt;/relationship&gt;&lt;from&gt;&lt;trackedEntityInstance trackedEntityInstance=""" &amp; Data!I351 &amp; """/&gt;&lt;/from&gt;&lt;to&gt;&lt;trackedEntityInstance trackedEntityInstance=""" &amp; Data!J351 &amp; """/&gt;&lt;/to&gt;&lt;/relationship&gt;&lt;/relationships&gt;&lt;/trackedEntityInstance&gt;",""),""))</f>
        <v/>
      </c>
    </row>
    <row r="352" spans="1:8" x14ac:dyDescent="0.3">
      <c r="A352" s="9" t="str">
        <f>IF(Data!A352&lt;&gt;"","&lt;trackedEntityInstance orgUnit="""&amp;VLOOKUP(Data!A352,Reference!$A$6:$B$7,2,FALSE)&amp;""" trackedEntityInstance="""&amp;Data!B352&amp;""" trackedEntityType="""&amp;VLOOKUP(Data!C352,Reference!$A$2:$C$3,3,FALSE)&amp;"""&gt;","")</f>
        <v/>
      </c>
      <c r="B352" t="str">
        <f>IF(Data!A352&lt;&gt;"","&lt;enrollments&gt;&lt;enrollment enrollment="""&amp;Data!E352&amp;""" orgUnit="""&amp; VLOOKUP(Data!D352,Reference!$A$6:$B$7,2,FALSE) &amp;""" program=""" &amp; VLOOKUP(Data!C352,Reference!$A$2:$C$3,2,FALSE) &amp; """&gt;&lt;enrollmentDate&gt;"&amp;Data!G352&amp;"&lt;/enrollmentDate&gt;&lt;incidentDate&gt;"&amp;Data!I352&amp;"&lt;/incidentDate&gt;&lt;status&gt;"&amp;Data!J352&amp;"&lt;/status&gt;&lt;events&gt;","")</f>
        <v/>
      </c>
      <c r="C352" t="str">
        <f ca="1">IF(Data!A352&lt;&gt;"","",IF(Data!B352&lt;&gt;"","&lt;event dueDate="""&amp;Data!B352&amp;""" event="""&amp;Data!C352&amp; IF(Data!D352="","",""" eventDate="""&amp;Data!D352) &amp;""" orgUnit="""&amp; VLOOKUP(Data!E352,Reference!$A$6:$B$7,2,FALSE) &amp;""" programStage="""&amp;VLOOKUP(Data!F352,Reference!$A$24:$B$31,2,FALSE)&amp;""" status="""&amp;Data!G352&amp;"""&gt;" &amp; IF(Data!H352="","","&lt;completedDate&gt;"&amp;Data!H352&amp;"&lt;/completedDate&gt;") &amp; IF(Data!B353&lt;&gt;"","&lt;/event&gt;",IF(Data!C353="","&lt;/event&gt;","")),""))</f>
        <v>&lt;event dueDate="2019-06-29" event="r9ob4woUKal" eventDate="2019-06-29" orgUnit="DiszpKrYNg8" programStage="lHLDXFs3HTj" status="COMPLETED"&gt;&lt;completedDate&gt;2019-06-29&lt;/completedDate&gt;</v>
      </c>
      <c r="D352" t="str">
        <f ca="1">IF(Data!A352&lt;&gt;"","",IF(Data!B352&lt;&gt;"","",IF(Data!C352&lt;&gt;"",IF(Data!B351&lt;&gt;"","&lt;dataValues&gt;","") &amp; "&lt;dataValue dataElement="""&amp;VLOOKUP(Data!C352,Reference!$A$10:$B$21,2,FALSE)&amp;""" value="""&amp;Data!D352&amp;"""/&gt;" &amp; IF(Data!C353="","&lt;/dataValues&gt;&lt;/event&gt;",IF(Data!B353&lt;&gt;"","&lt;/dataValues&gt;&lt;/event&gt;","")),"")))</f>
        <v/>
      </c>
      <c r="E352" t="str">
        <f>IF(Data!C352&lt;&gt;"","",IF(Data!E352&lt;&gt;"","&lt;/events&gt;&lt;/enrollment&gt;&lt;/enrollments&gt;&lt;attributes&gt;&lt;attribute attribute=""xir1M6BCeKy"" displayName=""ANC ID number"" value="""&amp;Data!E352&amp;"""/&gt;",""))</f>
        <v/>
      </c>
      <c r="F352" t="str">
        <f>IF(Data!C352&lt;&gt;"","",IF(Data!F352&lt;&gt;"","&lt;/events&gt;&lt;/enrollment&gt;&lt;/enrollments&gt;&lt;attributes&gt;&lt;attribute attribute=""dcHt9acQAhW"" displayName=""Child health ID number""  value="""&amp;Data!F352&amp;"""/&gt;",""))</f>
        <v/>
      </c>
      <c r="G352" t="str">
        <f>IF(Data!C352&lt;&gt;"","",IF(Data!D352&lt;&gt;"","&lt;attribute attribute=""aR40kIqUVTV"" displayName=""Date of initiation into lifelong ART"" value="""&amp;Data!I352&amp;"""/&gt;&lt;attribute attribute=""Bv3XbmGMmrW"" displayName=""ART patient number""  value="""&amp;Data!D352&amp;"""/&gt;",""))</f>
        <v/>
      </c>
      <c r="H352" t="str">
        <f ca="1">IF(Data!H352="END","&lt;/attributes&gt;&lt;/trackedEntityInstance&gt;",IF(Data!B352="",IF(Data!H352&lt;&gt;"","&lt;/attributes&gt;&lt;relationships&gt;&lt;relationship&gt;&lt;relationshipName&gt;Mother to child&lt;/relationshipName&gt;&lt;relationshipType&gt;frS8ibCkbfN&lt;/relationshipType&gt;&lt;relationship&gt;"&amp; Data!H352 &amp; "&lt;/relationship&gt;&lt;from&gt;&lt;trackedEntityInstance trackedEntityInstance=""" &amp; Data!I352 &amp; """/&gt;&lt;/from&gt;&lt;to&gt;&lt;trackedEntityInstance trackedEntityInstance=""" &amp; Data!J352 &amp; """/&gt;&lt;/to&gt;&lt;/relationship&gt;&lt;/relationships&gt;&lt;/trackedEntityInstance&gt;",""),""))</f>
        <v/>
      </c>
    </row>
    <row r="353" spans="1:8" x14ac:dyDescent="0.3">
      <c r="A353" s="9" t="str">
        <f>IF(Data!A353&lt;&gt;"","&lt;trackedEntityInstance orgUnit="""&amp;VLOOKUP(Data!A353,Reference!$A$6:$B$7,2,FALSE)&amp;""" trackedEntityInstance="""&amp;Data!B353&amp;""" trackedEntityType="""&amp;VLOOKUP(Data!C353,Reference!$A$2:$C$3,3,FALSE)&amp;"""&gt;","")</f>
        <v/>
      </c>
      <c r="B353" t="str">
        <f>IF(Data!A353&lt;&gt;"","&lt;enrollments&gt;&lt;enrollment enrollment="""&amp;Data!E353&amp;""" orgUnit="""&amp; VLOOKUP(Data!D353,Reference!$A$6:$B$7,2,FALSE) &amp;""" program=""" &amp; VLOOKUP(Data!C353,Reference!$A$2:$C$3,2,FALSE) &amp; """&gt;&lt;enrollmentDate&gt;"&amp;Data!G353&amp;"&lt;/enrollmentDate&gt;&lt;incidentDate&gt;"&amp;Data!I353&amp;"&lt;/incidentDate&gt;&lt;status&gt;"&amp;Data!J353&amp;"&lt;/status&gt;&lt;events&gt;","")</f>
        <v/>
      </c>
      <c r="C353" t="str">
        <f>IF(Data!A353&lt;&gt;"","",IF(Data!B353&lt;&gt;"","&lt;event dueDate="""&amp;Data!B353&amp;""" event="""&amp;Data!C353&amp; IF(Data!D353="","",""" eventDate="""&amp;Data!D353) &amp;""" orgUnit="""&amp; VLOOKUP(Data!E353,Reference!$A$6:$B$7,2,FALSE) &amp;""" programStage="""&amp;VLOOKUP(Data!F353,Reference!$A$24:$B$31,2,FALSE)&amp;""" status="""&amp;Data!G353&amp;"""&gt;" &amp; IF(Data!H353="","","&lt;completedDate&gt;"&amp;Data!H353&amp;"&lt;/completedDate&gt;") &amp; IF(Data!B354&lt;&gt;"","&lt;/event&gt;",IF(Data!C354="","&lt;/event&gt;","")),""))</f>
        <v/>
      </c>
      <c r="D353" t="str">
        <f ca="1">IF(Data!A353&lt;&gt;"","",IF(Data!B353&lt;&gt;"","",IF(Data!C353&lt;&gt;"",IF(Data!B352&lt;&gt;"","&lt;dataValues&gt;","") &amp; "&lt;dataValue dataElement="""&amp;VLOOKUP(Data!C353,Reference!$A$10:$B$21,2,FALSE)&amp;""" value="""&amp;Data!D353&amp;"""/&gt;" &amp; IF(Data!C354="","&lt;/dataValues&gt;&lt;/event&gt;",IF(Data!B354&lt;&gt;"","&lt;/dataValues&gt;&lt;/event&gt;","")),"")))</f>
        <v>&lt;dataValues&gt;&lt;dataValue dataElement="Jr8zgBCEbtp" value="2"/&gt;</v>
      </c>
      <c r="E353" t="str">
        <f>IF(Data!C353&lt;&gt;"","",IF(Data!E353&lt;&gt;"","&lt;/events&gt;&lt;/enrollment&gt;&lt;/enrollments&gt;&lt;attributes&gt;&lt;attribute attribute=""xir1M6BCeKy"" displayName=""ANC ID number"" value="""&amp;Data!E353&amp;"""/&gt;",""))</f>
        <v/>
      </c>
      <c r="F353" t="str">
        <f>IF(Data!C353&lt;&gt;"","",IF(Data!F353&lt;&gt;"","&lt;/events&gt;&lt;/enrollment&gt;&lt;/enrollments&gt;&lt;attributes&gt;&lt;attribute attribute=""dcHt9acQAhW"" displayName=""Child health ID number""  value="""&amp;Data!F353&amp;"""/&gt;",""))</f>
        <v/>
      </c>
      <c r="G353" t="str">
        <f>IF(Data!C353&lt;&gt;"","",IF(Data!D353&lt;&gt;"","&lt;attribute attribute=""aR40kIqUVTV"" displayName=""Date of initiation into lifelong ART"" value="""&amp;Data!I353&amp;"""/&gt;&lt;attribute attribute=""Bv3XbmGMmrW"" displayName=""ART patient number""  value="""&amp;Data!D353&amp;"""/&gt;",""))</f>
        <v/>
      </c>
      <c r="H353" t="str">
        <f>IF(Data!H353="END","&lt;/attributes&gt;&lt;/trackedEntityInstance&gt;",IF(Data!B353="",IF(Data!H353&lt;&gt;"","&lt;/attributes&gt;&lt;relationships&gt;&lt;relationship&gt;&lt;relationshipName&gt;Mother to child&lt;/relationshipName&gt;&lt;relationshipType&gt;frS8ibCkbfN&lt;/relationshipType&gt;&lt;relationship&gt;"&amp; Data!H353 &amp; "&lt;/relationship&gt;&lt;from&gt;&lt;trackedEntityInstance trackedEntityInstance=""" &amp; Data!I353 &amp; """/&gt;&lt;/from&gt;&lt;to&gt;&lt;trackedEntityInstance trackedEntityInstance=""" &amp; Data!J353 &amp; """/&gt;&lt;/to&gt;&lt;/relationship&gt;&lt;/relationships&gt;&lt;/trackedEntityInstance&gt;",""),""))</f>
        <v/>
      </c>
    </row>
    <row r="354" spans="1:8" x14ac:dyDescent="0.3">
      <c r="A354" s="9" t="str">
        <f>IF(Data!A354&lt;&gt;"","&lt;trackedEntityInstance orgUnit="""&amp;VLOOKUP(Data!A354,Reference!$A$6:$B$7,2,FALSE)&amp;""" trackedEntityInstance="""&amp;Data!B354&amp;""" trackedEntityType="""&amp;VLOOKUP(Data!C354,Reference!$A$2:$C$3,3,FALSE)&amp;"""&gt;","")</f>
        <v/>
      </c>
      <c r="B354" t="str">
        <f>IF(Data!A354&lt;&gt;"","&lt;enrollments&gt;&lt;enrollment enrollment="""&amp;Data!E354&amp;""" orgUnit="""&amp; VLOOKUP(Data!D354,Reference!$A$6:$B$7,2,FALSE) &amp;""" program=""" &amp; VLOOKUP(Data!C354,Reference!$A$2:$C$3,2,FALSE) &amp; """&gt;&lt;enrollmentDate&gt;"&amp;Data!G354&amp;"&lt;/enrollmentDate&gt;&lt;incidentDate&gt;"&amp;Data!I354&amp;"&lt;/incidentDate&gt;&lt;status&gt;"&amp;Data!J354&amp;"&lt;/status&gt;&lt;events&gt;","")</f>
        <v/>
      </c>
      <c r="C354" t="str">
        <f>IF(Data!A354&lt;&gt;"","",IF(Data!B354&lt;&gt;"","&lt;event dueDate="""&amp;Data!B354&amp;""" event="""&amp;Data!C354&amp; IF(Data!D354="","",""" eventDate="""&amp;Data!D354) &amp;""" orgUnit="""&amp; VLOOKUP(Data!E354,Reference!$A$6:$B$7,2,FALSE) &amp;""" programStage="""&amp;VLOOKUP(Data!F354,Reference!$A$24:$B$31,2,FALSE)&amp;""" status="""&amp;Data!G354&amp;"""&gt;" &amp; IF(Data!H354="","","&lt;completedDate&gt;"&amp;Data!H354&amp;"&lt;/completedDate&gt;") &amp; IF(Data!B355&lt;&gt;"","&lt;/event&gt;",IF(Data!C355="","&lt;/event&gt;","")),""))</f>
        <v/>
      </c>
      <c r="D354" t="str">
        <f ca="1">IF(Data!A354&lt;&gt;"","",IF(Data!B354&lt;&gt;"","",IF(Data!C354&lt;&gt;"",IF(Data!B353&lt;&gt;"","&lt;dataValues&gt;","") &amp; "&lt;dataValue dataElement="""&amp;VLOOKUP(Data!C354,Reference!$A$10:$B$21,2,FALSE)&amp;""" value="""&amp;Data!D354&amp;"""/&gt;" &amp; IF(Data!C355="","&lt;/dataValues&gt;&lt;/event&gt;",IF(Data!B355&lt;&gt;"","&lt;/dataValues&gt;&lt;/event&gt;","")),"")))</f>
        <v>&lt;dataValue dataElement="BMXQVirGTM6" value="PNC1"/&gt;&lt;/dataValues&gt;&lt;/event&gt;</v>
      </c>
      <c r="E354" t="str">
        <f>IF(Data!C354&lt;&gt;"","",IF(Data!E354&lt;&gt;"","&lt;/events&gt;&lt;/enrollment&gt;&lt;/enrollments&gt;&lt;attributes&gt;&lt;attribute attribute=""xir1M6BCeKy"" displayName=""ANC ID number"" value="""&amp;Data!E354&amp;"""/&gt;",""))</f>
        <v/>
      </c>
      <c r="F354" t="str">
        <f>IF(Data!C354&lt;&gt;"","",IF(Data!F354&lt;&gt;"","&lt;/events&gt;&lt;/enrollment&gt;&lt;/enrollments&gt;&lt;attributes&gt;&lt;attribute attribute=""dcHt9acQAhW"" displayName=""Child health ID number""  value="""&amp;Data!F354&amp;"""/&gt;",""))</f>
        <v/>
      </c>
      <c r="G354" t="str">
        <f>IF(Data!C354&lt;&gt;"","",IF(Data!D354&lt;&gt;"","&lt;attribute attribute=""aR40kIqUVTV"" displayName=""Date of initiation into lifelong ART"" value="""&amp;Data!I354&amp;"""/&gt;&lt;attribute attribute=""Bv3XbmGMmrW"" displayName=""ART patient number""  value="""&amp;Data!D354&amp;"""/&gt;",""))</f>
        <v/>
      </c>
      <c r="H354" t="str">
        <f>IF(Data!H354="END","&lt;/attributes&gt;&lt;/trackedEntityInstance&gt;",IF(Data!B354="",IF(Data!H354&lt;&gt;"","&lt;/attributes&gt;&lt;relationships&gt;&lt;relationship&gt;&lt;relationshipName&gt;Mother to child&lt;/relationshipName&gt;&lt;relationshipType&gt;frS8ibCkbfN&lt;/relationshipType&gt;&lt;relationship&gt;"&amp; Data!H354 &amp; "&lt;/relationship&gt;&lt;from&gt;&lt;trackedEntityInstance trackedEntityInstance=""" &amp; Data!I354 &amp; """/&gt;&lt;/from&gt;&lt;to&gt;&lt;trackedEntityInstance trackedEntityInstance=""" &amp; Data!J354 &amp; """/&gt;&lt;/to&gt;&lt;/relationship&gt;&lt;/relationships&gt;&lt;/trackedEntityInstance&gt;",""),""))</f>
        <v/>
      </c>
    </row>
    <row r="355" spans="1:8" x14ac:dyDescent="0.3">
      <c r="A355" s="9" t="str">
        <f>IF(Data!A355&lt;&gt;"","&lt;trackedEntityInstance orgUnit="""&amp;VLOOKUP(Data!A355,Reference!$A$6:$B$7,2,FALSE)&amp;""" trackedEntityInstance="""&amp;Data!B355&amp;""" trackedEntityType="""&amp;VLOOKUP(Data!C355,Reference!$A$2:$C$3,3,FALSE)&amp;"""&gt;","")</f>
        <v/>
      </c>
      <c r="B355" t="str">
        <f>IF(Data!A355&lt;&gt;"","&lt;enrollments&gt;&lt;enrollment enrollment="""&amp;Data!E355&amp;""" orgUnit="""&amp; VLOOKUP(Data!D355,Reference!$A$6:$B$7,2,FALSE) &amp;""" program=""" &amp; VLOOKUP(Data!C355,Reference!$A$2:$C$3,2,FALSE) &amp; """&gt;&lt;enrollmentDate&gt;"&amp;Data!G355&amp;"&lt;/enrollmentDate&gt;&lt;incidentDate&gt;"&amp;Data!I355&amp;"&lt;/incidentDate&gt;&lt;status&gt;"&amp;Data!J355&amp;"&lt;/status&gt;&lt;events&gt;","")</f>
        <v/>
      </c>
      <c r="C355" t="str">
        <f ca="1">IF(Data!A355&lt;&gt;"","",IF(Data!B355&lt;&gt;"","&lt;event dueDate="""&amp;Data!B355&amp;""" event="""&amp;Data!C355&amp; IF(Data!D355="","",""" eventDate="""&amp;Data!D355) &amp;""" orgUnit="""&amp; VLOOKUP(Data!E355,Reference!$A$6:$B$7,2,FALSE) &amp;""" programStage="""&amp;VLOOKUP(Data!F355,Reference!$A$24:$B$31,2,FALSE)&amp;""" status="""&amp;Data!G355&amp;"""&gt;" &amp; IF(Data!H355="","","&lt;completedDate&gt;"&amp;Data!H355&amp;"&lt;/completedDate&gt;") &amp; IF(Data!B356&lt;&gt;"","&lt;/event&gt;",IF(Data!C356="","&lt;/event&gt;","")),""))</f>
        <v>&lt;event dueDate="2019-11-26" event="WdgMf9fzP00" eventDate="2019-08-04" orgUnit="DiszpKrYNg8" programStage="lHLDXFs3HTj" status="COMPLETED"&gt;&lt;completedDate&gt;2019-08-04&lt;/completedDate&gt;</v>
      </c>
      <c r="D355" t="str">
        <f ca="1">IF(Data!A355&lt;&gt;"","",IF(Data!B355&lt;&gt;"","",IF(Data!C355&lt;&gt;"",IF(Data!B354&lt;&gt;"","&lt;dataValues&gt;","") &amp; "&lt;dataValue dataElement="""&amp;VLOOKUP(Data!C355,Reference!$A$10:$B$21,2,FALSE)&amp;""" value="""&amp;Data!D355&amp;"""/&gt;" &amp; IF(Data!C356="","&lt;/dataValues&gt;&lt;/event&gt;",IF(Data!B356&lt;&gt;"","&lt;/dataValues&gt;&lt;/event&gt;","")),"")))</f>
        <v/>
      </c>
      <c r="E355" t="str">
        <f>IF(Data!C355&lt;&gt;"","",IF(Data!E355&lt;&gt;"","&lt;/events&gt;&lt;/enrollment&gt;&lt;/enrollments&gt;&lt;attributes&gt;&lt;attribute attribute=""xir1M6BCeKy"" displayName=""ANC ID number"" value="""&amp;Data!E355&amp;"""/&gt;",""))</f>
        <v/>
      </c>
      <c r="F355" t="str">
        <f>IF(Data!C355&lt;&gt;"","",IF(Data!F355&lt;&gt;"","&lt;/events&gt;&lt;/enrollment&gt;&lt;/enrollments&gt;&lt;attributes&gt;&lt;attribute attribute=""dcHt9acQAhW"" displayName=""Child health ID number""  value="""&amp;Data!F355&amp;"""/&gt;",""))</f>
        <v/>
      </c>
      <c r="G355" t="str">
        <f>IF(Data!C355&lt;&gt;"","",IF(Data!D355&lt;&gt;"","&lt;attribute attribute=""aR40kIqUVTV"" displayName=""Date of initiation into lifelong ART"" value="""&amp;Data!I355&amp;"""/&gt;&lt;attribute attribute=""Bv3XbmGMmrW"" displayName=""ART patient number""  value="""&amp;Data!D355&amp;"""/&gt;",""))</f>
        <v/>
      </c>
      <c r="H355" t="str">
        <f ca="1">IF(Data!H355="END","&lt;/attributes&gt;&lt;/trackedEntityInstance&gt;",IF(Data!B355="",IF(Data!H355&lt;&gt;"","&lt;/attributes&gt;&lt;relationships&gt;&lt;relationship&gt;&lt;relationshipName&gt;Mother to child&lt;/relationshipName&gt;&lt;relationshipType&gt;frS8ibCkbfN&lt;/relationshipType&gt;&lt;relationship&gt;"&amp; Data!H355 &amp; "&lt;/relationship&gt;&lt;from&gt;&lt;trackedEntityInstance trackedEntityInstance=""" &amp; Data!I355 &amp; """/&gt;&lt;/from&gt;&lt;to&gt;&lt;trackedEntityInstance trackedEntityInstance=""" &amp; Data!J355 &amp; """/&gt;&lt;/to&gt;&lt;/relationship&gt;&lt;/relationships&gt;&lt;/trackedEntityInstance&gt;",""),""))</f>
        <v/>
      </c>
    </row>
    <row r="356" spans="1:8" x14ac:dyDescent="0.3">
      <c r="A356" s="9" t="str">
        <f>IF(Data!A356&lt;&gt;"","&lt;trackedEntityInstance orgUnit="""&amp;VLOOKUP(Data!A356,Reference!$A$6:$B$7,2,FALSE)&amp;""" trackedEntityInstance="""&amp;Data!B356&amp;""" trackedEntityType="""&amp;VLOOKUP(Data!C356,Reference!$A$2:$C$3,3,FALSE)&amp;"""&gt;","")</f>
        <v/>
      </c>
      <c r="B356" t="str">
        <f>IF(Data!A356&lt;&gt;"","&lt;enrollments&gt;&lt;enrollment enrollment="""&amp;Data!E356&amp;""" orgUnit="""&amp; VLOOKUP(Data!D356,Reference!$A$6:$B$7,2,FALSE) &amp;""" program=""" &amp; VLOOKUP(Data!C356,Reference!$A$2:$C$3,2,FALSE) &amp; """&gt;&lt;enrollmentDate&gt;"&amp;Data!G356&amp;"&lt;/enrollmentDate&gt;&lt;incidentDate&gt;"&amp;Data!I356&amp;"&lt;/incidentDate&gt;&lt;status&gt;"&amp;Data!J356&amp;"&lt;/status&gt;&lt;events&gt;","")</f>
        <v/>
      </c>
      <c r="C356" t="str">
        <f>IF(Data!A356&lt;&gt;"","",IF(Data!B356&lt;&gt;"","&lt;event dueDate="""&amp;Data!B356&amp;""" event="""&amp;Data!C356&amp; IF(Data!D356="","",""" eventDate="""&amp;Data!D356) &amp;""" orgUnit="""&amp; VLOOKUP(Data!E356,Reference!$A$6:$B$7,2,FALSE) &amp;""" programStage="""&amp;VLOOKUP(Data!F356,Reference!$A$24:$B$31,2,FALSE)&amp;""" status="""&amp;Data!G356&amp;"""&gt;" &amp; IF(Data!H356="","","&lt;completedDate&gt;"&amp;Data!H356&amp;"&lt;/completedDate&gt;") &amp; IF(Data!B357&lt;&gt;"","&lt;/event&gt;",IF(Data!C357="","&lt;/event&gt;","")),""))</f>
        <v/>
      </c>
      <c r="D356" t="str">
        <f ca="1">IF(Data!A356&lt;&gt;"","",IF(Data!B356&lt;&gt;"","",IF(Data!C356&lt;&gt;"",IF(Data!B355&lt;&gt;"","&lt;dataValues&gt;","") &amp; "&lt;dataValue dataElement="""&amp;VLOOKUP(Data!C356,Reference!$A$10:$B$21,2,FALSE)&amp;""" value="""&amp;Data!D356&amp;"""/&gt;" &amp; IF(Data!C357="","&lt;/dataValues&gt;&lt;/event&gt;",IF(Data!B357&lt;&gt;"","&lt;/dataValues&gt;&lt;/event&gt;","")),"")))</f>
        <v>&lt;dataValues&gt;&lt;dataValue dataElement="Jr8zgBCEbtp" value="2"/&gt;</v>
      </c>
      <c r="E356" t="str">
        <f>IF(Data!C356&lt;&gt;"","",IF(Data!E356&lt;&gt;"","&lt;/events&gt;&lt;/enrollment&gt;&lt;/enrollments&gt;&lt;attributes&gt;&lt;attribute attribute=""xir1M6BCeKy"" displayName=""ANC ID number"" value="""&amp;Data!E356&amp;"""/&gt;",""))</f>
        <v/>
      </c>
      <c r="F356" t="str">
        <f>IF(Data!C356&lt;&gt;"","",IF(Data!F356&lt;&gt;"","&lt;/events&gt;&lt;/enrollment&gt;&lt;/enrollments&gt;&lt;attributes&gt;&lt;attribute attribute=""dcHt9acQAhW"" displayName=""Child health ID number""  value="""&amp;Data!F356&amp;"""/&gt;",""))</f>
        <v/>
      </c>
      <c r="G356" t="str">
        <f>IF(Data!C356&lt;&gt;"","",IF(Data!D356&lt;&gt;"","&lt;attribute attribute=""aR40kIqUVTV"" displayName=""Date of initiation into lifelong ART"" value="""&amp;Data!I356&amp;"""/&gt;&lt;attribute attribute=""Bv3XbmGMmrW"" displayName=""ART patient number""  value="""&amp;Data!D356&amp;"""/&gt;",""))</f>
        <v/>
      </c>
      <c r="H356" t="str">
        <f>IF(Data!H356="END","&lt;/attributes&gt;&lt;/trackedEntityInstance&gt;",IF(Data!B356="",IF(Data!H356&lt;&gt;"","&lt;/attributes&gt;&lt;relationships&gt;&lt;relationship&gt;&lt;relationshipName&gt;Mother to child&lt;/relationshipName&gt;&lt;relationshipType&gt;frS8ibCkbfN&lt;/relationshipType&gt;&lt;relationship&gt;"&amp; Data!H356 &amp; "&lt;/relationship&gt;&lt;from&gt;&lt;trackedEntityInstance trackedEntityInstance=""" &amp; Data!I356 &amp; """/&gt;&lt;/from&gt;&lt;to&gt;&lt;trackedEntityInstance trackedEntityInstance=""" &amp; Data!J356 &amp; """/&gt;&lt;/to&gt;&lt;/relationship&gt;&lt;/relationships&gt;&lt;/trackedEntityInstance&gt;",""),""))</f>
        <v/>
      </c>
    </row>
    <row r="357" spans="1:8" x14ac:dyDescent="0.3">
      <c r="A357" s="9" t="str">
        <f>IF(Data!A357&lt;&gt;"","&lt;trackedEntityInstance orgUnit="""&amp;VLOOKUP(Data!A357,Reference!$A$6:$B$7,2,FALSE)&amp;""" trackedEntityInstance="""&amp;Data!B357&amp;""" trackedEntityType="""&amp;VLOOKUP(Data!C357,Reference!$A$2:$C$3,3,FALSE)&amp;"""&gt;","")</f>
        <v/>
      </c>
      <c r="B357" t="str">
        <f>IF(Data!A357&lt;&gt;"","&lt;enrollments&gt;&lt;enrollment enrollment="""&amp;Data!E357&amp;""" orgUnit="""&amp; VLOOKUP(Data!D357,Reference!$A$6:$B$7,2,FALSE) &amp;""" program=""" &amp; VLOOKUP(Data!C357,Reference!$A$2:$C$3,2,FALSE) &amp; """&gt;&lt;enrollmentDate&gt;"&amp;Data!G357&amp;"&lt;/enrollmentDate&gt;&lt;incidentDate&gt;"&amp;Data!I357&amp;"&lt;/incidentDate&gt;&lt;status&gt;"&amp;Data!J357&amp;"&lt;/status&gt;&lt;events&gt;","")</f>
        <v/>
      </c>
      <c r="C357" t="str">
        <f>IF(Data!A357&lt;&gt;"","",IF(Data!B357&lt;&gt;"","&lt;event dueDate="""&amp;Data!B357&amp;""" event="""&amp;Data!C357&amp; IF(Data!D357="","",""" eventDate="""&amp;Data!D357) &amp;""" orgUnit="""&amp; VLOOKUP(Data!E357,Reference!$A$6:$B$7,2,FALSE) &amp;""" programStage="""&amp;VLOOKUP(Data!F357,Reference!$A$24:$B$31,2,FALSE)&amp;""" status="""&amp;Data!G357&amp;"""&gt;" &amp; IF(Data!H357="","","&lt;completedDate&gt;"&amp;Data!H357&amp;"&lt;/completedDate&gt;") &amp; IF(Data!B358&lt;&gt;"","&lt;/event&gt;",IF(Data!C358="","&lt;/event&gt;","")),""))</f>
        <v/>
      </c>
      <c r="D357" t="str">
        <f ca="1">IF(Data!A357&lt;&gt;"","",IF(Data!B357&lt;&gt;"","",IF(Data!C357&lt;&gt;"",IF(Data!B356&lt;&gt;"","&lt;dataValues&gt;","") &amp; "&lt;dataValue dataElement="""&amp;VLOOKUP(Data!C357,Reference!$A$10:$B$21,2,FALSE)&amp;""" value="""&amp;Data!D357&amp;"""/&gt;" &amp; IF(Data!C358="","&lt;/dataValues&gt;&lt;/event&gt;",IF(Data!B358&lt;&gt;"","&lt;/dataValues&gt;&lt;/event&gt;","")),"")))</f>
        <v>&lt;dataValue dataElement="BMXQVirGTM6" value="PNC2"/&gt;&lt;/dataValues&gt;&lt;/event&gt;</v>
      </c>
      <c r="E357" t="str">
        <f>IF(Data!C357&lt;&gt;"","",IF(Data!E357&lt;&gt;"","&lt;/events&gt;&lt;/enrollment&gt;&lt;/enrollments&gt;&lt;attributes&gt;&lt;attribute attribute=""xir1M6BCeKy"" displayName=""ANC ID number"" value="""&amp;Data!E357&amp;"""/&gt;",""))</f>
        <v/>
      </c>
      <c r="F357" t="str">
        <f>IF(Data!C357&lt;&gt;"","",IF(Data!F357&lt;&gt;"","&lt;/events&gt;&lt;/enrollment&gt;&lt;/enrollments&gt;&lt;attributes&gt;&lt;attribute attribute=""dcHt9acQAhW"" displayName=""Child health ID number""  value="""&amp;Data!F357&amp;"""/&gt;",""))</f>
        <v/>
      </c>
      <c r="G357" t="str">
        <f>IF(Data!C357&lt;&gt;"","",IF(Data!D357&lt;&gt;"","&lt;attribute attribute=""aR40kIqUVTV"" displayName=""Date of initiation into lifelong ART"" value="""&amp;Data!I357&amp;"""/&gt;&lt;attribute attribute=""Bv3XbmGMmrW"" displayName=""ART patient number""  value="""&amp;Data!D357&amp;"""/&gt;",""))</f>
        <v/>
      </c>
      <c r="H357" t="str">
        <f>IF(Data!H357="END","&lt;/attributes&gt;&lt;/trackedEntityInstance&gt;",IF(Data!B357="",IF(Data!H357&lt;&gt;"","&lt;/attributes&gt;&lt;relationships&gt;&lt;relationship&gt;&lt;relationshipName&gt;Mother to child&lt;/relationshipName&gt;&lt;relationshipType&gt;frS8ibCkbfN&lt;/relationshipType&gt;&lt;relationship&gt;"&amp; Data!H357 &amp; "&lt;/relationship&gt;&lt;from&gt;&lt;trackedEntityInstance trackedEntityInstance=""" &amp; Data!I357 &amp; """/&gt;&lt;/from&gt;&lt;to&gt;&lt;trackedEntityInstance trackedEntityInstance=""" &amp; Data!J357 &amp; """/&gt;&lt;/to&gt;&lt;/relationship&gt;&lt;/relationships&gt;&lt;/trackedEntityInstance&gt;",""),""))</f>
        <v/>
      </c>
    </row>
    <row r="358" spans="1:8" x14ac:dyDescent="0.3">
      <c r="A358" s="9" t="str">
        <f>IF(Data!A358&lt;&gt;"","&lt;trackedEntityInstance orgUnit="""&amp;VLOOKUP(Data!A358,Reference!$A$6:$B$7,2,FALSE)&amp;""" trackedEntityInstance="""&amp;Data!B358&amp;""" trackedEntityType="""&amp;VLOOKUP(Data!C358,Reference!$A$2:$C$3,3,FALSE)&amp;"""&gt;","")</f>
        <v/>
      </c>
      <c r="B358" t="str">
        <f>IF(Data!A358&lt;&gt;"","&lt;enrollments&gt;&lt;enrollment enrollment="""&amp;Data!E358&amp;""" orgUnit="""&amp; VLOOKUP(Data!D358,Reference!$A$6:$B$7,2,FALSE) &amp;""" program=""" &amp; VLOOKUP(Data!C358,Reference!$A$2:$C$3,2,FALSE) &amp; """&gt;&lt;enrollmentDate&gt;"&amp;Data!G358&amp;"&lt;/enrollmentDate&gt;&lt;incidentDate&gt;"&amp;Data!I358&amp;"&lt;/incidentDate&gt;&lt;status&gt;"&amp;Data!J358&amp;"&lt;/status&gt;&lt;events&gt;","")</f>
        <v/>
      </c>
      <c r="C358" t="str">
        <f ca="1">IF(Data!A358&lt;&gt;"","",IF(Data!B358&lt;&gt;"","&lt;event dueDate="""&amp;Data!B358&amp;""" event="""&amp;Data!C358&amp; IF(Data!D358="","",""" eventDate="""&amp;Data!D358) &amp;""" orgUnit="""&amp; VLOOKUP(Data!E358,Reference!$A$6:$B$7,2,FALSE) &amp;""" programStage="""&amp;VLOOKUP(Data!F358,Reference!$A$24:$B$31,2,FALSE)&amp;""" status="""&amp;Data!G358&amp;"""&gt;" &amp; IF(Data!H358="","","&lt;completedDate&gt;"&amp;Data!H358&amp;"&lt;/completedDate&gt;") &amp; IF(Data!B359&lt;&gt;"","&lt;/event&gt;",IF(Data!C359="","&lt;/event&gt;","")),""))</f>
        <v>&lt;event dueDate="2019-09-03" event="BW3f3eL7Kym" eventDate="2019-09-03" orgUnit="DiszpKrYNg8" programStage="lHLDXFs3HTj" status="COMPLETED"&gt;&lt;completedDate&gt;2019-09-03&lt;/completedDate&gt;</v>
      </c>
      <c r="D358" t="str">
        <f ca="1">IF(Data!A358&lt;&gt;"","",IF(Data!B358&lt;&gt;"","",IF(Data!C358&lt;&gt;"",IF(Data!B357&lt;&gt;"","&lt;dataValues&gt;","") &amp; "&lt;dataValue dataElement="""&amp;VLOOKUP(Data!C358,Reference!$A$10:$B$21,2,FALSE)&amp;""" value="""&amp;Data!D358&amp;"""/&gt;" &amp; IF(Data!C359="","&lt;/dataValues&gt;&lt;/event&gt;",IF(Data!B359&lt;&gt;"","&lt;/dataValues&gt;&lt;/event&gt;","")),"")))</f>
        <v/>
      </c>
      <c r="E358" t="str">
        <f>IF(Data!C358&lt;&gt;"","",IF(Data!E358&lt;&gt;"","&lt;/events&gt;&lt;/enrollment&gt;&lt;/enrollments&gt;&lt;attributes&gt;&lt;attribute attribute=""xir1M6BCeKy"" displayName=""ANC ID number"" value="""&amp;Data!E358&amp;"""/&gt;",""))</f>
        <v/>
      </c>
      <c r="F358" t="str">
        <f>IF(Data!C358&lt;&gt;"","",IF(Data!F358&lt;&gt;"","&lt;/events&gt;&lt;/enrollment&gt;&lt;/enrollments&gt;&lt;attributes&gt;&lt;attribute attribute=""dcHt9acQAhW"" displayName=""Child health ID number""  value="""&amp;Data!F358&amp;"""/&gt;",""))</f>
        <v/>
      </c>
      <c r="G358" t="str">
        <f>IF(Data!C358&lt;&gt;"","",IF(Data!D358&lt;&gt;"","&lt;attribute attribute=""aR40kIqUVTV"" displayName=""Date of initiation into lifelong ART"" value="""&amp;Data!I358&amp;"""/&gt;&lt;attribute attribute=""Bv3XbmGMmrW"" displayName=""ART patient number""  value="""&amp;Data!D358&amp;"""/&gt;",""))</f>
        <v/>
      </c>
      <c r="H358" t="str">
        <f ca="1">IF(Data!H358="END","&lt;/attributes&gt;&lt;/trackedEntityInstance&gt;",IF(Data!B358="",IF(Data!H358&lt;&gt;"","&lt;/attributes&gt;&lt;relationships&gt;&lt;relationship&gt;&lt;relationshipName&gt;Mother to child&lt;/relationshipName&gt;&lt;relationshipType&gt;frS8ibCkbfN&lt;/relationshipType&gt;&lt;relationship&gt;"&amp; Data!H358 &amp; "&lt;/relationship&gt;&lt;from&gt;&lt;trackedEntityInstance trackedEntityInstance=""" &amp; Data!I358 &amp; """/&gt;&lt;/from&gt;&lt;to&gt;&lt;trackedEntityInstance trackedEntityInstance=""" &amp; Data!J358 &amp; """/&gt;&lt;/to&gt;&lt;/relationship&gt;&lt;/relationships&gt;&lt;/trackedEntityInstance&gt;",""),""))</f>
        <v/>
      </c>
    </row>
    <row r="359" spans="1:8" x14ac:dyDescent="0.3">
      <c r="A359" s="9" t="str">
        <f>IF(Data!A359&lt;&gt;"","&lt;trackedEntityInstance orgUnit="""&amp;VLOOKUP(Data!A359,Reference!$A$6:$B$7,2,FALSE)&amp;""" trackedEntityInstance="""&amp;Data!B359&amp;""" trackedEntityType="""&amp;VLOOKUP(Data!C359,Reference!$A$2:$C$3,3,FALSE)&amp;"""&gt;","")</f>
        <v/>
      </c>
      <c r="B359" t="str">
        <f>IF(Data!A359&lt;&gt;"","&lt;enrollments&gt;&lt;enrollment enrollment="""&amp;Data!E359&amp;""" orgUnit="""&amp; VLOOKUP(Data!D359,Reference!$A$6:$B$7,2,FALSE) &amp;""" program=""" &amp; VLOOKUP(Data!C359,Reference!$A$2:$C$3,2,FALSE) &amp; """&gt;&lt;enrollmentDate&gt;"&amp;Data!G359&amp;"&lt;/enrollmentDate&gt;&lt;incidentDate&gt;"&amp;Data!I359&amp;"&lt;/incidentDate&gt;&lt;status&gt;"&amp;Data!J359&amp;"&lt;/status&gt;&lt;events&gt;","")</f>
        <v/>
      </c>
      <c r="C359" t="str">
        <f>IF(Data!A359&lt;&gt;"","",IF(Data!B359&lt;&gt;"","&lt;event dueDate="""&amp;Data!B359&amp;""" event="""&amp;Data!C359&amp; IF(Data!D359="","",""" eventDate="""&amp;Data!D359) &amp;""" orgUnit="""&amp; VLOOKUP(Data!E359,Reference!$A$6:$B$7,2,FALSE) &amp;""" programStage="""&amp;VLOOKUP(Data!F359,Reference!$A$24:$B$31,2,FALSE)&amp;""" status="""&amp;Data!G359&amp;"""&gt;" &amp; IF(Data!H359="","","&lt;completedDate&gt;"&amp;Data!H359&amp;"&lt;/completedDate&gt;") &amp; IF(Data!B360&lt;&gt;"","&lt;/event&gt;",IF(Data!C360="","&lt;/event&gt;","")),""))</f>
        <v/>
      </c>
      <c r="D359" t="str">
        <f ca="1">IF(Data!A359&lt;&gt;"","",IF(Data!B359&lt;&gt;"","",IF(Data!C359&lt;&gt;"",IF(Data!B358&lt;&gt;"","&lt;dataValues&gt;","") &amp; "&lt;dataValue dataElement="""&amp;VLOOKUP(Data!C359,Reference!$A$10:$B$21,2,FALSE)&amp;""" value="""&amp;Data!D359&amp;"""/&gt;" &amp; IF(Data!C360="","&lt;/dataValues&gt;&lt;/event&gt;",IF(Data!B360&lt;&gt;"","&lt;/dataValues&gt;&lt;/event&gt;","")),"")))</f>
        <v>&lt;dataValues&gt;&lt;dataValue dataElement="Jr8zgBCEbtp" value="2"/&gt;</v>
      </c>
      <c r="E359" t="str">
        <f>IF(Data!C359&lt;&gt;"","",IF(Data!E359&lt;&gt;"","&lt;/events&gt;&lt;/enrollment&gt;&lt;/enrollments&gt;&lt;attributes&gt;&lt;attribute attribute=""xir1M6BCeKy"" displayName=""ANC ID number"" value="""&amp;Data!E359&amp;"""/&gt;",""))</f>
        <v/>
      </c>
      <c r="F359" t="str">
        <f>IF(Data!C359&lt;&gt;"","",IF(Data!F359&lt;&gt;"","&lt;/events&gt;&lt;/enrollment&gt;&lt;/enrollments&gt;&lt;attributes&gt;&lt;attribute attribute=""dcHt9acQAhW"" displayName=""Child health ID number""  value="""&amp;Data!F359&amp;"""/&gt;",""))</f>
        <v/>
      </c>
      <c r="G359" t="str">
        <f>IF(Data!C359&lt;&gt;"","",IF(Data!D359&lt;&gt;"","&lt;attribute attribute=""aR40kIqUVTV"" displayName=""Date of initiation into lifelong ART"" value="""&amp;Data!I359&amp;"""/&gt;&lt;attribute attribute=""Bv3XbmGMmrW"" displayName=""ART patient number""  value="""&amp;Data!D359&amp;"""/&gt;",""))</f>
        <v/>
      </c>
      <c r="H359" t="str">
        <f>IF(Data!H359="END","&lt;/attributes&gt;&lt;/trackedEntityInstance&gt;",IF(Data!B359="",IF(Data!H359&lt;&gt;"","&lt;/attributes&gt;&lt;relationships&gt;&lt;relationship&gt;&lt;relationshipName&gt;Mother to child&lt;/relationshipName&gt;&lt;relationshipType&gt;frS8ibCkbfN&lt;/relationshipType&gt;&lt;relationship&gt;"&amp; Data!H359 &amp; "&lt;/relationship&gt;&lt;from&gt;&lt;trackedEntityInstance trackedEntityInstance=""" &amp; Data!I359 &amp; """/&gt;&lt;/from&gt;&lt;to&gt;&lt;trackedEntityInstance trackedEntityInstance=""" &amp; Data!J359 &amp; """/&gt;&lt;/to&gt;&lt;/relationship&gt;&lt;/relationships&gt;&lt;/trackedEntityInstance&gt;",""),""))</f>
        <v/>
      </c>
    </row>
    <row r="360" spans="1:8" x14ac:dyDescent="0.3">
      <c r="A360" s="9" t="str">
        <f>IF(Data!A360&lt;&gt;"","&lt;trackedEntityInstance orgUnit="""&amp;VLOOKUP(Data!A360,Reference!$A$6:$B$7,2,FALSE)&amp;""" trackedEntityInstance="""&amp;Data!B360&amp;""" trackedEntityType="""&amp;VLOOKUP(Data!C360,Reference!$A$2:$C$3,3,FALSE)&amp;"""&gt;","")</f>
        <v/>
      </c>
      <c r="B360" t="str">
        <f>IF(Data!A360&lt;&gt;"","&lt;enrollments&gt;&lt;enrollment enrollment="""&amp;Data!E360&amp;""" orgUnit="""&amp; VLOOKUP(Data!D360,Reference!$A$6:$B$7,2,FALSE) &amp;""" program=""" &amp; VLOOKUP(Data!C360,Reference!$A$2:$C$3,2,FALSE) &amp; """&gt;&lt;enrollmentDate&gt;"&amp;Data!G360&amp;"&lt;/enrollmentDate&gt;&lt;incidentDate&gt;"&amp;Data!I360&amp;"&lt;/incidentDate&gt;&lt;status&gt;"&amp;Data!J360&amp;"&lt;/status&gt;&lt;events&gt;","")</f>
        <v/>
      </c>
      <c r="C360" t="str">
        <f>IF(Data!A360&lt;&gt;"","",IF(Data!B360&lt;&gt;"","&lt;event dueDate="""&amp;Data!B360&amp;""" event="""&amp;Data!C360&amp; IF(Data!D360="","",""" eventDate="""&amp;Data!D360) &amp;""" orgUnit="""&amp; VLOOKUP(Data!E360,Reference!$A$6:$B$7,2,FALSE) &amp;""" programStage="""&amp;VLOOKUP(Data!F360,Reference!$A$24:$B$31,2,FALSE)&amp;""" status="""&amp;Data!G360&amp;"""&gt;" &amp; IF(Data!H360="","","&lt;completedDate&gt;"&amp;Data!H360&amp;"&lt;/completedDate&gt;") &amp; IF(Data!B361&lt;&gt;"","&lt;/event&gt;",IF(Data!C361="","&lt;/event&gt;","")),""))</f>
        <v/>
      </c>
      <c r="D360" t="str">
        <f ca="1">IF(Data!A360&lt;&gt;"","",IF(Data!B360&lt;&gt;"","",IF(Data!C360&lt;&gt;"",IF(Data!B359&lt;&gt;"","&lt;dataValues&gt;","") &amp; "&lt;dataValue dataElement="""&amp;VLOOKUP(Data!C360,Reference!$A$10:$B$21,2,FALSE)&amp;""" value="""&amp;Data!D360&amp;"""/&gt;" &amp; IF(Data!C361="","&lt;/dataValues&gt;&lt;/event&gt;",IF(Data!B361&lt;&gt;"","&lt;/dataValues&gt;&lt;/event&gt;","")),"")))</f>
        <v>&lt;dataValue dataElement="BMXQVirGTM6" value="PNCOther"/&gt;&lt;/dataValues&gt;&lt;/event&gt;</v>
      </c>
      <c r="E360" t="str">
        <f>IF(Data!C360&lt;&gt;"","",IF(Data!E360&lt;&gt;"","&lt;/events&gt;&lt;/enrollment&gt;&lt;/enrollments&gt;&lt;attributes&gt;&lt;attribute attribute=""xir1M6BCeKy"" displayName=""ANC ID number"" value="""&amp;Data!E360&amp;"""/&gt;",""))</f>
        <v/>
      </c>
      <c r="F360" t="str">
        <f>IF(Data!C360&lt;&gt;"","",IF(Data!F360&lt;&gt;"","&lt;/events&gt;&lt;/enrollment&gt;&lt;/enrollments&gt;&lt;attributes&gt;&lt;attribute attribute=""dcHt9acQAhW"" displayName=""Child health ID number""  value="""&amp;Data!F360&amp;"""/&gt;",""))</f>
        <v/>
      </c>
      <c r="G360" t="str">
        <f>IF(Data!C360&lt;&gt;"","",IF(Data!D360&lt;&gt;"","&lt;attribute attribute=""aR40kIqUVTV"" displayName=""Date of initiation into lifelong ART"" value="""&amp;Data!I360&amp;"""/&gt;&lt;attribute attribute=""Bv3XbmGMmrW"" displayName=""ART patient number""  value="""&amp;Data!D360&amp;"""/&gt;",""))</f>
        <v/>
      </c>
      <c r="H360" t="str">
        <f>IF(Data!H360="END","&lt;/attributes&gt;&lt;/trackedEntityInstance&gt;",IF(Data!B360="",IF(Data!H360&lt;&gt;"","&lt;/attributes&gt;&lt;relationships&gt;&lt;relationship&gt;&lt;relationshipName&gt;Mother to child&lt;/relationshipName&gt;&lt;relationshipType&gt;frS8ibCkbfN&lt;/relationshipType&gt;&lt;relationship&gt;"&amp; Data!H360 &amp; "&lt;/relationship&gt;&lt;from&gt;&lt;trackedEntityInstance trackedEntityInstance=""" &amp; Data!I360 &amp; """/&gt;&lt;/from&gt;&lt;to&gt;&lt;trackedEntityInstance trackedEntityInstance=""" &amp; Data!J360 &amp; """/&gt;&lt;/to&gt;&lt;/relationship&gt;&lt;/relationships&gt;&lt;/trackedEntityInstance&gt;",""),""))</f>
        <v/>
      </c>
    </row>
    <row r="361" spans="1:8" x14ac:dyDescent="0.3">
      <c r="A361" s="9" t="str">
        <f>IF(Data!A361&lt;&gt;"","&lt;trackedEntityInstance orgUnit="""&amp;VLOOKUP(Data!A361,Reference!$A$6:$B$7,2,FALSE)&amp;""" trackedEntityInstance="""&amp;Data!B361&amp;""" trackedEntityType="""&amp;VLOOKUP(Data!C361,Reference!$A$2:$C$3,3,FALSE)&amp;"""&gt;","")</f>
        <v/>
      </c>
      <c r="B361" t="str">
        <f>IF(Data!A361&lt;&gt;"","&lt;enrollments&gt;&lt;enrollment enrollment="""&amp;Data!E361&amp;""" orgUnit="""&amp; VLOOKUP(Data!D361,Reference!$A$6:$B$7,2,FALSE) &amp;""" program=""" &amp; VLOOKUP(Data!C361,Reference!$A$2:$C$3,2,FALSE) &amp; """&gt;&lt;enrollmentDate&gt;"&amp;Data!G361&amp;"&lt;/enrollmentDate&gt;&lt;incidentDate&gt;"&amp;Data!I361&amp;"&lt;/incidentDate&gt;&lt;status&gt;"&amp;Data!J361&amp;"&lt;/status&gt;&lt;events&gt;","")</f>
        <v/>
      </c>
      <c r="C361" t="str">
        <f ca="1">IF(Data!A361&lt;&gt;"","",IF(Data!B361&lt;&gt;"","&lt;event dueDate="""&amp;Data!B361&amp;""" event="""&amp;Data!C361&amp; IF(Data!D361="","",""" eventDate="""&amp;Data!D361) &amp;""" orgUnit="""&amp; VLOOKUP(Data!E361,Reference!$A$6:$B$7,2,FALSE) &amp;""" programStage="""&amp;VLOOKUP(Data!F361,Reference!$A$24:$B$31,2,FALSE)&amp;""" status="""&amp;Data!G361&amp;"""&gt;" &amp; IF(Data!H361="","","&lt;completedDate&gt;"&amp;Data!H361&amp;"&lt;/completedDate&gt;") &amp; IF(Data!B362&lt;&gt;"","&lt;/event&gt;",IF(Data!C362="","&lt;/event&gt;","")),""))</f>
        <v>&lt;event dueDate="2019-10-03" event="R0ODSbdCXVc" orgUnit="DiszpKrYNg8" programStage="lHLDXFs3HTj" status="SCHEDULE"&gt;&lt;/event&gt;</v>
      </c>
      <c r="D361" t="str">
        <f ca="1">IF(Data!A361&lt;&gt;"","",IF(Data!B361&lt;&gt;"","",IF(Data!C361&lt;&gt;"",IF(Data!B360&lt;&gt;"","&lt;dataValues&gt;","") &amp; "&lt;dataValue dataElement="""&amp;VLOOKUP(Data!C361,Reference!$A$10:$B$21,2,FALSE)&amp;""" value="""&amp;Data!D361&amp;"""/&gt;" &amp; IF(Data!C362="","&lt;/dataValues&gt;&lt;/event&gt;",IF(Data!B362&lt;&gt;"","&lt;/dataValues&gt;&lt;/event&gt;","")),"")))</f>
        <v/>
      </c>
      <c r="E361" t="str">
        <f>IF(Data!C361&lt;&gt;"","",IF(Data!E361&lt;&gt;"","&lt;/events&gt;&lt;/enrollment&gt;&lt;/enrollments&gt;&lt;attributes&gt;&lt;attribute attribute=""xir1M6BCeKy"" displayName=""ANC ID number"" value="""&amp;Data!E361&amp;"""/&gt;",""))</f>
        <v/>
      </c>
      <c r="F361" t="str">
        <f>IF(Data!C361&lt;&gt;"","",IF(Data!F361&lt;&gt;"","&lt;/events&gt;&lt;/enrollment&gt;&lt;/enrollments&gt;&lt;attributes&gt;&lt;attribute attribute=""dcHt9acQAhW"" displayName=""Child health ID number""  value="""&amp;Data!F361&amp;"""/&gt;",""))</f>
        <v/>
      </c>
      <c r="G361" t="str">
        <f>IF(Data!C361&lt;&gt;"","",IF(Data!D361&lt;&gt;"","&lt;attribute attribute=""aR40kIqUVTV"" displayName=""Date of initiation into lifelong ART"" value="""&amp;Data!I361&amp;"""/&gt;&lt;attribute attribute=""Bv3XbmGMmrW"" displayName=""ART patient number""  value="""&amp;Data!D361&amp;"""/&gt;",""))</f>
        <v/>
      </c>
      <c r="H361" t="str">
        <f ca="1">IF(Data!H361="END","&lt;/attributes&gt;&lt;/trackedEntityInstance&gt;",IF(Data!B361="",IF(Data!H361&lt;&gt;"","&lt;/attributes&gt;&lt;relationships&gt;&lt;relationship&gt;&lt;relationshipName&gt;Mother to child&lt;/relationshipName&gt;&lt;relationshipType&gt;frS8ibCkbfN&lt;/relationshipType&gt;&lt;relationship&gt;"&amp; Data!H361 &amp; "&lt;/relationship&gt;&lt;from&gt;&lt;trackedEntityInstance trackedEntityInstance=""" &amp; Data!I361 &amp; """/&gt;&lt;/from&gt;&lt;to&gt;&lt;trackedEntityInstance trackedEntityInstance=""" &amp; Data!J361 &amp; """/&gt;&lt;/to&gt;&lt;/relationship&gt;&lt;/relationships&gt;&lt;/trackedEntityInstance&gt;",""),""))</f>
        <v/>
      </c>
    </row>
    <row r="362" spans="1:8" x14ac:dyDescent="0.3">
      <c r="A362" s="9" t="str">
        <f>IF(Data!A362&lt;&gt;"","&lt;trackedEntityInstance orgUnit="""&amp;VLOOKUP(Data!A362,Reference!$A$6:$B$7,2,FALSE)&amp;""" trackedEntityInstance="""&amp;Data!B362&amp;""" trackedEntityType="""&amp;VLOOKUP(Data!C362,Reference!$A$2:$C$3,3,FALSE)&amp;"""&gt;","")</f>
        <v/>
      </c>
      <c r="B362" t="str">
        <f>IF(Data!A362&lt;&gt;"","&lt;enrollments&gt;&lt;enrollment enrollment="""&amp;Data!E362&amp;""" orgUnit="""&amp; VLOOKUP(Data!D362,Reference!$A$6:$B$7,2,FALSE) &amp;""" program=""" &amp; VLOOKUP(Data!C362,Reference!$A$2:$C$3,2,FALSE) &amp; """&gt;&lt;enrollmentDate&gt;"&amp;Data!G362&amp;"&lt;/enrollmentDate&gt;&lt;incidentDate&gt;"&amp;Data!I362&amp;"&lt;/incidentDate&gt;&lt;status&gt;"&amp;Data!J362&amp;"&lt;/status&gt;&lt;events&gt;","")</f>
        <v/>
      </c>
      <c r="C362" t="str">
        <f>IF(Data!A362&lt;&gt;"","",IF(Data!B362&lt;&gt;"","&lt;event dueDate="""&amp;Data!B362&amp;""" event="""&amp;Data!C362&amp; IF(Data!D362="","",""" eventDate="""&amp;Data!D362) &amp;""" orgUnit="""&amp; VLOOKUP(Data!E362,Reference!$A$6:$B$7,2,FALSE) &amp;""" programStage="""&amp;VLOOKUP(Data!F362,Reference!$A$24:$B$31,2,FALSE)&amp;""" status="""&amp;Data!G362&amp;"""&gt;" &amp; IF(Data!H362="","","&lt;completedDate&gt;"&amp;Data!H362&amp;"&lt;/completedDate&gt;") &amp; IF(Data!B363&lt;&gt;"","&lt;/event&gt;",IF(Data!C363="","&lt;/event&gt;","")),""))</f>
        <v/>
      </c>
      <c r="D362" t="str">
        <f>IF(Data!A362&lt;&gt;"","",IF(Data!B362&lt;&gt;"","",IF(Data!C362&lt;&gt;"",IF(Data!B361&lt;&gt;"","&lt;dataValues&gt;","") &amp; "&lt;dataValue dataElement="""&amp;VLOOKUP(Data!C362,Reference!$A$10:$B$21,2,FALSE)&amp;""" value="""&amp;Data!D362&amp;"""/&gt;" &amp; IF(Data!C363="","&lt;/dataValues&gt;&lt;/event&gt;",IF(Data!B363&lt;&gt;"","&lt;/dataValues&gt;&lt;/event&gt;","")),"")))</f>
        <v/>
      </c>
      <c r="E362" t="str">
        <f>IF(Data!C362&lt;&gt;"","",IF(Data!E362&lt;&gt;"","&lt;/events&gt;&lt;/enrollment&gt;&lt;/enrollments&gt;&lt;attributes&gt;&lt;attribute attribute=""xir1M6BCeKy"" displayName=""ANC ID number"" value="""&amp;Data!E362&amp;"""/&gt;",""))</f>
        <v>&lt;/events&gt;&lt;/enrollment&gt;&lt;/enrollments&gt;&lt;attributes&gt;&lt;attribute attribute="xir1M6BCeKy" displayName="ANC ID number" value="2019-22"/&gt;</v>
      </c>
      <c r="F362" t="str">
        <f>IF(Data!C362&lt;&gt;"","",IF(Data!F362&lt;&gt;"","&lt;/events&gt;&lt;/enrollment&gt;&lt;/enrollments&gt;&lt;attributes&gt;&lt;attribute attribute=""dcHt9acQAhW"" displayName=""Child health ID number""  value="""&amp;Data!F362&amp;"""/&gt;",""))</f>
        <v/>
      </c>
      <c r="G362" t="str">
        <f>IF(Data!C362&lt;&gt;"","",IF(Data!D362&lt;&gt;"","&lt;attribute attribute=""aR40kIqUVTV"" displayName=""Date of initiation into lifelong ART"" value="""&amp;Data!I362&amp;"""/&gt;&lt;attribute attribute=""Bv3XbmGMmrW"" displayName=""ART patient number""  value="""&amp;Data!D362&amp;"""/&gt;",""))</f>
        <v/>
      </c>
      <c r="H362" t="str">
        <f>IF(Data!H362="END","&lt;/attributes&gt;&lt;/trackedEntityInstance&gt;",IF(Data!B362="",IF(Data!H362&lt;&gt;"","&lt;/attributes&gt;&lt;relationships&gt;&lt;relationship&gt;&lt;relationshipName&gt;Mother to child&lt;/relationshipName&gt;&lt;relationshipType&gt;frS8ibCkbfN&lt;/relationshipType&gt;&lt;relationship&gt;"&amp; Data!H362 &amp; "&lt;/relationship&gt;&lt;from&gt;&lt;trackedEntityInstance trackedEntityInstance=""" &amp; Data!I362 &amp; """/&gt;&lt;/from&gt;&lt;to&gt;&lt;trackedEntityInstance trackedEntityInstance=""" &amp; Data!J362 &amp; """/&gt;&lt;/to&gt;&lt;/relationship&gt;&lt;/relationships&gt;&lt;/trackedEntityInstance&gt;",""),""))</f>
        <v/>
      </c>
    </row>
    <row r="363" spans="1:8" x14ac:dyDescent="0.3">
      <c r="A363" s="9" t="str">
        <f>IF(Data!A363&lt;&gt;"","&lt;trackedEntityInstance orgUnit="""&amp;VLOOKUP(Data!A363,Reference!$A$6:$B$7,2,FALSE)&amp;""" trackedEntityInstance="""&amp;Data!B363&amp;""" trackedEntityType="""&amp;VLOOKUP(Data!C363,Reference!$A$2:$C$3,3,FALSE)&amp;"""&gt;","")</f>
        <v/>
      </c>
      <c r="B363" t="str">
        <f>IF(Data!A363&lt;&gt;"","&lt;enrollments&gt;&lt;enrollment enrollment="""&amp;Data!E363&amp;""" orgUnit="""&amp; VLOOKUP(Data!D363,Reference!$A$6:$B$7,2,FALSE) &amp;""" program=""" &amp; VLOOKUP(Data!C363,Reference!$A$2:$C$3,2,FALSE) &amp; """&gt;&lt;enrollmentDate&gt;"&amp;Data!G363&amp;"&lt;/enrollmentDate&gt;&lt;incidentDate&gt;"&amp;Data!I363&amp;"&lt;/incidentDate&gt;&lt;status&gt;"&amp;Data!J363&amp;"&lt;/status&gt;&lt;events&gt;","")</f>
        <v/>
      </c>
      <c r="C363" t="str">
        <f>IF(Data!A363&lt;&gt;"","",IF(Data!B363&lt;&gt;"","&lt;event dueDate="""&amp;Data!B363&amp;""" event="""&amp;Data!C363&amp; IF(Data!D363="","",""" eventDate="""&amp;Data!D363) &amp;""" orgUnit="""&amp; VLOOKUP(Data!E363,Reference!$A$6:$B$7,2,FALSE) &amp;""" programStage="""&amp;VLOOKUP(Data!F363,Reference!$A$24:$B$31,2,FALSE)&amp;""" status="""&amp;Data!G363&amp;"""&gt;" &amp; IF(Data!H363="","","&lt;completedDate&gt;"&amp;Data!H363&amp;"&lt;/completedDate&gt;") &amp; IF(Data!B364&lt;&gt;"","&lt;/event&gt;",IF(Data!C364="","&lt;/event&gt;","")),""))</f>
        <v/>
      </c>
      <c r="D363" t="str">
        <f>IF(Data!A363&lt;&gt;"","",IF(Data!B363&lt;&gt;"","",IF(Data!C363&lt;&gt;"",IF(Data!B362&lt;&gt;"","&lt;dataValues&gt;","") &amp; "&lt;dataValue dataElement="""&amp;VLOOKUP(Data!C363,Reference!$A$10:$B$21,2,FALSE)&amp;""" value="""&amp;Data!D363&amp;"""/&gt;" &amp; IF(Data!C364="","&lt;/dataValues&gt;&lt;/event&gt;",IF(Data!B364&lt;&gt;"","&lt;/dataValues&gt;&lt;/event&gt;","")),"")))</f>
        <v/>
      </c>
      <c r="E363" t="str">
        <f>IF(Data!C363&lt;&gt;"","",IF(Data!E363&lt;&gt;"","&lt;/events&gt;&lt;/enrollment&gt;&lt;/enrollments&gt;&lt;attributes&gt;&lt;attribute attribute=""xir1M6BCeKy"" displayName=""ANC ID number"" value="""&amp;Data!E363&amp;"""/&gt;",""))</f>
        <v/>
      </c>
      <c r="F363" t="str">
        <f>IF(Data!C363&lt;&gt;"","",IF(Data!F363&lt;&gt;"","&lt;/events&gt;&lt;/enrollment&gt;&lt;/enrollments&gt;&lt;attributes&gt;&lt;attribute attribute=""dcHt9acQAhW"" displayName=""Child health ID number""  value="""&amp;Data!F363&amp;"""/&gt;",""))</f>
        <v/>
      </c>
      <c r="G363" t="str">
        <f>IF(Data!C363&lt;&gt;"","",IF(Data!D363&lt;&gt;"","&lt;attribute attribute=""aR40kIqUVTV"" displayName=""Date of initiation into lifelong ART"" value="""&amp;Data!I363&amp;"""/&gt;&lt;attribute attribute=""Bv3XbmGMmrW"" displayName=""ART patient number""  value="""&amp;Data!D363&amp;"""/&gt;",""))</f>
        <v>&lt;attribute attribute="aR40kIqUVTV" displayName="Date of initiation into lifelong ART" value="2015-02-03"/&gt;&lt;attribute attribute="Bv3XbmGMmrW" displayName="ART patient number"  value="ART-63"/&gt;</v>
      </c>
      <c r="H363" t="str">
        <f>IF(Data!H363="END","&lt;/attributes&gt;&lt;/trackedEntityInstance&gt;",IF(Data!B363="",IF(Data!H363&lt;&gt;"","&lt;/attributes&gt;&lt;relationships&gt;&lt;relationship&gt;&lt;relationshipName&gt;Mother to child&lt;/relationshipName&gt;&lt;relationshipType&gt;frS8ibCkbfN&lt;/relationshipType&gt;&lt;relationship&gt;"&amp; Data!H363 &amp; "&lt;/relationship&gt;&lt;from&gt;&lt;trackedEntityInstance trackedEntityInstance=""" &amp; Data!I363 &amp; """/&gt;&lt;/from&gt;&lt;to&gt;&lt;trackedEntityInstance trackedEntityInstance=""" &amp; Data!J363 &amp; """/&gt;&lt;/to&gt;&lt;/relationship&gt;&lt;/relationships&gt;&lt;/trackedEntityInstance&gt;",""),""))</f>
        <v/>
      </c>
    </row>
    <row r="364" spans="1:8" x14ac:dyDescent="0.3">
      <c r="A364" s="9" t="str">
        <f>IF(Data!A364&lt;&gt;"","&lt;trackedEntityInstance orgUnit="""&amp;VLOOKUP(Data!A364,Reference!$A$6:$B$7,2,FALSE)&amp;""" trackedEntityInstance="""&amp;Data!B364&amp;""" trackedEntityType="""&amp;VLOOKUP(Data!C364,Reference!$A$2:$C$3,3,FALSE)&amp;"""&gt;","")</f>
        <v/>
      </c>
      <c r="B364" t="str">
        <f>IF(Data!A364&lt;&gt;"","&lt;enrollments&gt;&lt;enrollment enrollment="""&amp;Data!E364&amp;""" orgUnit="""&amp; VLOOKUP(Data!D364,Reference!$A$6:$B$7,2,FALSE) &amp;""" program=""" &amp; VLOOKUP(Data!C364,Reference!$A$2:$C$3,2,FALSE) &amp; """&gt;&lt;enrollmentDate&gt;"&amp;Data!G364&amp;"&lt;/enrollmentDate&gt;&lt;incidentDate&gt;"&amp;Data!I364&amp;"&lt;/incidentDate&gt;&lt;status&gt;"&amp;Data!J364&amp;"&lt;/status&gt;&lt;events&gt;","")</f>
        <v/>
      </c>
      <c r="C364" t="str">
        <f>IF(Data!A364&lt;&gt;"","",IF(Data!B364&lt;&gt;"","&lt;event dueDate="""&amp;Data!B364&amp;""" event="""&amp;Data!C364&amp; IF(Data!D364="","",""" eventDate="""&amp;Data!D364) &amp;""" orgUnit="""&amp; VLOOKUP(Data!E364,Reference!$A$6:$B$7,2,FALSE) &amp;""" programStage="""&amp;VLOOKUP(Data!F364,Reference!$A$24:$B$31,2,FALSE)&amp;""" status="""&amp;Data!G364&amp;"""&gt;" &amp; IF(Data!H364="","","&lt;completedDate&gt;"&amp;Data!H364&amp;"&lt;/completedDate&gt;") &amp; IF(Data!B365&lt;&gt;"","&lt;/event&gt;",IF(Data!C365="","&lt;/event&gt;","")),""))</f>
        <v/>
      </c>
      <c r="D364" t="str">
        <f>IF(Data!A364&lt;&gt;"","",IF(Data!B364&lt;&gt;"","",IF(Data!C364&lt;&gt;"",IF(Data!B363&lt;&gt;"","&lt;dataValues&gt;","") &amp; "&lt;dataValue dataElement="""&amp;VLOOKUP(Data!C364,Reference!$A$10:$B$21,2,FALSE)&amp;""" value="""&amp;Data!D364&amp;"""/&gt;" &amp; IF(Data!C365="","&lt;/dataValues&gt;&lt;/event&gt;",IF(Data!B365&lt;&gt;"","&lt;/dataValues&gt;&lt;/event&gt;","")),"")))</f>
        <v/>
      </c>
      <c r="E364" t="str">
        <f>IF(Data!C364&lt;&gt;"","",IF(Data!E364&lt;&gt;"","&lt;/events&gt;&lt;/enrollment&gt;&lt;/enrollments&gt;&lt;attributes&gt;&lt;attribute attribute=""xir1M6BCeKy"" displayName=""ANC ID number"" value="""&amp;Data!E364&amp;"""/&gt;",""))</f>
        <v/>
      </c>
      <c r="F364" t="str">
        <f>IF(Data!C364&lt;&gt;"","",IF(Data!F364&lt;&gt;"","&lt;/events&gt;&lt;/enrollment&gt;&lt;/enrollments&gt;&lt;attributes&gt;&lt;attribute attribute=""dcHt9acQAhW"" displayName=""Child health ID number""  value="""&amp;Data!F364&amp;"""/&gt;",""))</f>
        <v/>
      </c>
      <c r="G364" t="str">
        <f>IF(Data!C364&lt;&gt;"","",IF(Data!D364&lt;&gt;"","&lt;attribute attribute=""aR40kIqUVTV"" displayName=""Date of initiation into lifelong ART"" value="""&amp;Data!I364&amp;"""/&gt;&lt;attribute attribute=""Bv3XbmGMmrW"" displayName=""ART patient number""  value="""&amp;Data!D364&amp;"""/&gt;",""))</f>
        <v/>
      </c>
      <c r="H364" t="str">
        <f>IF(Data!H364="END","&lt;/attributes&gt;&lt;/trackedEntityInstance&gt;",IF(Data!B364="",IF(Data!H364&lt;&gt;"","&lt;/attributes&gt;&lt;relationships&gt;&lt;relationship&gt;&lt;relationshipName&gt;Mother to child&lt;/relationshipName&gt;&lt;relationshipType&gt;frS8ibCkbfN&lt;/relationshipType&gt;&lt;relationship&gt;"&amp; Data!H364 &amp; "&lt;/relationship&gt;&lt;from&gt;&lt;trackedEntityInstance trackedEntityInstance=""" &amp; Data!I364 &amp; """/&gt;&lt;/from&gt;&lt;to&gt;&lt;trackedEntityInstance trackedEntityInstance=""" &amp; Data!J364 &amp; """/&gt;&lt;/to&gt;&lt;/relationship&gt;&lt;/relationships&gt;&lt;/trackedEntityInstance&gt;",""),""))</f>
        <v>&lt;/attributes&gt;&lt;relationships&gt;&lt;relationship&gt;&lt;relationshipName&gt;Mother to child&lt;/relationshipName&gt;&lt;relationshipType&gt;frS8ibCkbfN&lt;/relationshipType&gt;&lt;relationship&gt;wethTZW5tQm&lt;/relationship&gt;&lt;from&gt;&lt;trackedEntityInstance trackedEntityInstance="SCoDDoMiVBi"/&gt;&lt;/from&gt;&lt;to&gt;&lt;trackedEntityInstance trackedEntityInstance="MN6mMZeMlF0"/&gt;&lt;/to&gt;&lt;/relationship&gt;&lt;/relationships&gt;&lt;/trackedEntityInstance&gt;</v>
      </c>
    </row>
    <row r="365" spans="1:8" x14ac:dyDescent="0.3">
      <c r="A365" s="9" t="str">
        <f>IF(Data!A365&lt;&gt;"","&lt;trackedEntityInstance orgUnit="""&amp;VLOOKUP(Data!A365,Reference!$A$6:$B$7,2,FALSE)&amp;""" trackedEntityInstance="""&amp;Data!B365&amp;""" trackedEntityType="""&amp;VLOOKUP(Data!C365,Reference!$A$2:$C$3,3,FALSE)&amp;"""&gt;","")</f>
        <v/>
      </c>
      <c r="B365" t="str">
        <f>IF(Data!A365&lt;&gt;"","&lt;enrollments&gt;&lt;enrollment enrollment="""&amp;Data!E365&amp;""" orgUnit="""&amp; VLOOKUP(Data!D365,Reference!$A$6:$B$7,2,FALSE) &amp;""" program=""" &amp; VLOOKUP(Data!C365,Reference!$A$2:$C$3,2,FALSE) &amp; """&gt;&lt;enrollmentDate&gt;"&amp;Data!G365&amp;"&lt;/enrollmentDate&gt;&lt;incidentDate&gt;"&amp;Data!I365&amp;"&lt;/incidentDate&gt;&lt;status&gt;"&amp;Data!J365&amp;"&lt;/status&gt;&lt;events&gt;","")</f>
        <v/>
      </c>
      <c r="C365" t="str">
        <f>IF(Data!A365&lt;&gt;"","",IF(Data!B365&lt;&gt;"","&lt;event dueDate="""&amp;Data!B365&amp;""" event="""&amp;Data!C365&amp; IF(Data!D365="","",""" eventDate="""&amp;Data!D365) &amp;""" orgUnit="""&amp; VLOOKUP(Data!E365,Reference!$A$6:$B$7,2,FALSE) &amp;""" programStage="""&amp;VLOOKUP(Data!F365,Reference!$A$24:$B$31,2,FALSE)&amp;""" status="""&amp;Data!G365&amp;"""&gt;" &amp; IF(Data!H365="","","&lt;completedDate&gt;"&amp;Data!H365&amp;"&lt;/completedDate&gt;") &amp; IF(Data!B366&lt;&gt;"","&lt;/event&gt;",IF(Data!C366="","&lt;/event&gt;","")),""))</f>
        <v/>
      </c>
      <c r="D365" t="str">
        <f>IF(Data!A365&lt;&gt;"","",IF(Data!B365&lt;&gt;"","",IF(Data!C365&lt;&gt;"",IF(Data!B364&lt;&gt;"","&lt;dataValues&gt;","") &amp; "&lt;dataValue dataElement="""&amp;VLOOKUP(Data!C365,Reference!$A$10:$B$21,2,FALSE)&amp;""" value="""&amp;Data!D365&amp;"""/&gt;" &amp; IF(Data!C366="","&lt;/dataValues&gt;&lt;/event&gt;",IF(Data!B366&lt;&gt;"","&lt;/dataValues&gt;&lt;/event&gt;","")),"")))</f>
        <v/>
      </c>
      <c r="E365" t="str">
        <f>IF(Data!C365&lt;&gt;"","",IF(Data!E365&lt;&gt;"","&lt;/events&gt;&lt;/enrollment&gt;&lt;/enrollments&gt;&lt;attributes&gt;&lt;attribute attribute=""xir1M6BCeKy"" displayName=""ANC ID number"" value="""&amp;Data!E365&amp;"""/&gt;",""))</f>
        <v/>
      </c>
      <c r="F365" t="str">
        <f>IF(Data!C365&lt;&gt;"","",IF(Data!F365&lt;&gt;"","&lt;/events&gt;&lt;/enrollment&gt;&lt;/enrollments&gt;&lt;attributes&gt;&lt;attribute attribute=""dcHt9acQAhW"" displayName=""Child health ID number""  value="""&amp;Data!F365&amp;"""/&gt;",""))</f>
        <v/>
      </c>
      <c r="G365" t="str">
        <f>IF(Data!C365&lt;&gt;"","",IF(Data!D365&lt;&gt;"","&lt;attribute attribute=""aR40kIqUVTV"" displayName=""Date of initiation into lifelong ART"" value="""&amp;Data!I365&amp;"""/&gt;&lt;attribute attribute=""Bv3XbmGMmrW"" displayName=""ART patient number""  value="""&amp;Data!D365&amp;"""/&gt;",""))</f>
        <v/>
      </c>
      <c r="H365" t="str">
        <f>IF(Data!H365="END","&lt;/attributes&gt;&lt;/trackedEntityInstance&gt;",IF(Data!B365="",IF(Data!H365&lt;&gt;"","&lt;/attributes&gt;&lt;relationships&gt;&lt;relationship&gt;&lt;relationshipName&gt;Mother to child&lt;/relationshipName&gt;&lt;relationshipType&gt;frS8ibCkbfN&lt;/relationshipType&gt;&lt;relationship&gt;"&amp; Data!H365 &amp; "&lt;/relationship&gt;&lt;from&gt;&lt;trackedEntityInstance trackedEntityInstance=""" &amp; Data!I365 &amp; """/&gt;&lt;/from&gt;&lt;to&gt;&lt;trackedEntityInstance trackedEntityInstance=""" &amp; Data!J365 &amp; """/&gt;&lt;/to&gt;&lt;/relationship&gt;&lt;/relationships&gt;&lt;/trackedEntityInstance&gt;",""),""))</f>
        <v/>
      </c>
    </row>
    <row r="366" spans="1:8" x14ac:dyDescent="0.3">
      <c r="A366" s="9" t="str">
        <f>IF(Data!A366&lt;&gt;"","&lt;trackedEntityInstance orgUnit="""&amp;VLOOKUP(Data!A366,Reference!$A$6:$B$7,2,FALSE)&amp;""" trackedEntityInstance="""&amp;Data!B366&amp;""" trackedEntityType="""&amp;VLOOKUP(Data!C366,Reference!$A$2:$C$3,3,FALSE)&amp;"""&gt;","")</f>
        <v>&lt;trackedEntityInstance orgUnit="DiszpKrYNg8" trackedEntityInstance="MN6mMZeMlF0" trackedEntityType="u3HLkWmVOjQ"&gt;</v>
      </c>
      <c r="B366" t="str">
        <f ca="1">IF(Data!A366&lt;&gt;"","&lt;enrollments&gt;&lt;enrollment enrollment="""&amp;Data!E366&amp;""" orgUnit="""&amp; VLOOKUP(Data!D366,Reference!$A$6:$B$7,2,FALSE) &amp;""" program=""" &amp; VLOOKUP(Data!C366,Reference!$A$2:$C$3,2,FALSE) &amp; """&gt;&lt;enrollmentDate&gt;"&amp;Data!G366&amp;"&lt;/enrollmentDate&gt;&lt;incidentDate&gt;"&amp;Data!I366&amp;"&lt;/incidentDate&gt;&lt;status&gt;"&amp;Data!J366&amp;"&lt;/status&gt;&lt;events&gt;","")</f>
        <v>&lt;enrollments&gt;&lt;enrollment enrollment="jqvLNpjjNxJ" orgUnit="DiszpKrYNg8" program="veFY8HPt5LX"&gt;&lt;enrollmentDate&gt;2019-06-23&lt;/enrollmentDate&gt;&lt;incidentDate&gt;2019-06-23&lt;/incidentDate&gt;&lt;status&gt;ACTIVE&lt;/status&gt;&lt;events&gt;</v>
      </c>
      <c r="C366" t="str">
        <f>IF(Data!A366&lt;&gt;"","",IF(Data!B366&lt;&gt;"","&lt;event dueDate="""&amp;Data!B366&amp;""" event="""&amp;Data!C366&amp; IF(Data!D366="","",""" eventDate="""&amp;Data!D366) &amp;""" orgUnit="""&amp; VLOOKUP(Data!E366,Reference!$A$6:$B$7,2,FALSE) &amp;""" programStage="""&amp;VLOOKUP(Data!F366,Reference!$A$24:$B$31,2,FALSE)&amp;""" status="""&amp;Data!G366&amp;"""&gt;" &amp; IF(Data!H366="","","&lt;completedDate&gt;"&amp;Data!H366&amp;"&lt;/completedDate&gt;") &amp; IF(Data!B367&lt;&gt;"","&lt;/event&gt;",IF(Data!C367="","&lt;/event&gt;","")),""))</f>
        <v/>
      </c>
      <c r="D366" t="str">
        <f>IF(Data!A366&lt;&gt;"","",IF(Data!B366&lt;&gt;"","",IF(Data!C366&lt;&gt;"",IF(Data!B365&lt;&gt;"","&lt;dataValues&gt;","") &amp; "&lt;dataValue dataElement="""&amp;VLOOKUP(Data!C366,Reference!$A$10:$B$21,2,FALSE)&amp;""" value="""&amp;Data!D366&amp;"""/&gt;" &amp; IF(Data!C367="","&lt;/dataValues&gt;&lt;/event&gt;",IF(Data!B367&lt;&gt;"","&lt;/dataValues&gt;&lt;/event&gt;","")),"")))</f>
        <v/>
      </c>
      <c r="E366" t="str">
        <f>IF(Data!C366&lt;&gt;"","",IF(Data!E366&lt;&gt;"","&lt;/events&gt;&lt;/enrollment&gt;&lt;/enrollments&gt;&lt;attributes&gt;&lt;attribute attribute=""xir1M6BCeKy"" displayName=""ANC ID number"" value="""&amp;Data!E366&amp;"""/&gt;",""))</f>
        <v/>
      </c>
      <c r="F366" t="str">
        <f>IF(Data!C366&lt;&gt;"","",IF(Data!F366&lt;&gt;"","&lt;/events&gt;&lt;/enrollment&gt;&lt;/enrollments&gt;&lt;attributes&gt;&lt;attribute attribute=""dcHt9acQAhW"" displayName=""Child health ID number""  value="""&amp;Data!F366&amp;"""/&gt;",""))</f>
        <v/>
      </c>
      <c r="G366" t="str">
        <f>IF(Data!C366&lt;&gt;"","",IF(Data!D366&lt;&gt;"","&lt;attribute attribute=""aR40kIqUVTV"" displayName=""Date of initiation into lifelong ART"" value="""&amp;Data!I366&amp;"""/&gt;&lt;attribute attribute=""Bv3XbmGMmrW"" displayName=""ART patient number""  value="""&amp;Data!D366&amp;"""/&gt;",""))</f>
        <v/>
      </c>
      <c r="H366" t="str">
        <f>IF(Data!H366="END","&lt;/attributes&gt;&lt;/trackedEntityInstance&gt;",IF(Data!B366="",IF(Data!H366&lt;&gt;"","&lt;/attributes&gt;&lt;relationships&gt;&lt;relationship&gt;&lt;relationshipName&gt;Mother to child&lt;/relationshipName&gt;&lt;relationshipType&gt;frS8ibCkbfN&lt;/relationshipType&gt;&lt;relationship&gt;"&amp; Data!H366 &amp; "&lt;/relationship&gt;&lt;from&gt;&lt;trackedEntityInstance trackedEntityInstance=""" &amp; Data!I366 &amp; """/&gt;&lt;/from&gt;&lt;to&gt;&lt;trackedEntityInstance trackedEntityInstance=""" &amp; Data!J366 &amp; """/&gt;&lt;/to&gt;&lt;/relationship&gt;&lt;/relationships&gt;&lt;/trackedEntityInstance&gt;",""),""))</f>
        <v/>
      </c>
    </row>
    <row r="367" spans="1:8" x14ac:dyDescent="0.3">
      <c r="A367" s="9" t="str">
        <f>IF(Data!A367&lt;&gt;"","&lt;trackedEntityInstance orgUnit="""&amp;VLOOKUP(Data!A367,Reference!$A$6:$B$7,2,FALSE)&amp;""" trackedEntityInstance="""&amp;Data!B367&amp;""" trackedEntityType="""&amp;VLOOKUP(Data!C367,Reference!$A$2:$C$3,3,FALSE)&amp;"""&gt;","")</f>
        <v/>
      </c>
      <c r="B367" t="str">
        <f>IF(Data!A367&lt;&gt;"","&lt;enrollments&gt;&lt;enrollment enrollment="""&amp;Data!E367&amp;""" orgUnit="""&amp; VLOOKUP(Data!D367,Reference!$A$6:$B$7,2,FALSE) &amp;""" program=""" &amp; VLOOKUP(Data!C367,Reference!$A$2:$C$3,2,FALSE) &amp; """&gt;&lt;enrollmentDate&gt;"&amp;Data!G367&amp;"&lt;/enrollmentDate&gt;&lt;incidentDate&gt;"&amp;Data!I367&amp;"&lt;/incidentDate&gt;&lt;status&gt;"&amp;Data!J367&amp;"&lt;/status&gt;&lt;events&gt;","")</f>
        <v/>
      </c>
      <c r="C367" t="str">
        <f ca="1">IF(Data!A367&lt;&gt;"","",IF(Data!B367&lt;&gt;"","&lt;event dueDate="""&amp;Data!B367&amp;""" event="""&amp;Data!C367&amp; IF(Data!D367="","",""" eventDate="""&amp;Data!D367) &amp;""" orgUnit="""&amp; VLOOKUP(Data!E367,Reference!$A$6:$B$7,2,FALSE) &amp;""" programStage="""&amp;VLOOKUP(Data!F367,Reference!$A$24:$B$31,2,FALSE)&amp;""" status="""&amp;Data!G367&amp;"""&gt;" &amp; IF(Data!H367="","","&lt;completedDate&gt;"&amp;Data!H367&amp;"&lt;/completedDate&gt;") &amp; IF(Data!B368&lt;&gt;"","&lt;/event&gt;",IF(Data!C368="","&lt;/event&gt;","")),""))</f>
        <v>&lt;event dueDate="2019-08-18" event="QnUoRDld51u" eventDate="2019-08-31" orgUnit="DiszpKrYNg8" programStage="f9RcSoFLhav" status="COMPLETED"&gt;&lt;completedDate&gt;2019-08-31&lt;/completedDate&gt;</v>
      </c>
      <c r="D367" t="str">
        <f ca="1">IF(Data!A367&lt;&gt;"","",IF(Data!B367&lt;&gt;"","",IF(Data!C367&lt;&gt;"",IF(Data!B366&lt;&gt;"","&lt;dataValues&gt;","") &amp; "&lt;dataValue dataElement="""&amp;VLOOKUP(Data!C367,Reference!$A$10:$B$21,2,FALSE)&amp;""" value="""&amp;Data!D367&amp;"""/&gt;" &amp; IF(Data!C368="","&lt;/dataValues&gt;&lt;/event&gt;",IF(Data!B368&lt;&gt;"","&lt;/dataValues&gt;&lt;/event&gt;","")),"")))</f>
        <v/>
      </c>
      <c r="E367" t="str">
        <f>IF(Data!C367&lt;&gt;"","",IF(Data!E367&lt;&gt;"","&lt;/events&gt;&lt;/enrollment&gt;&lt;/enrollments&gt;&lt;attributes&gt;&lt;attribute attribute=""xir1M6BCeKy"" displayName=""ANC ID number"" value="""&amp;Data!E367&amp;"""/&gt;",""))</f>
        <v/>
      </c>
      <c r="F367" t="str">
        <f>IF(Data!C367&lt;&gt;"","",IF(Data!F367&lt;&gt;"","&lt;/events&gt;&lt;/enrollment&gt;&lt;/enrollments&gt;&lt;attributes&gt;&lt;attribute attribute=""dcHt9acQAhW"" displayName=""Child health ID number""  value="""&amp;Data!F367&amp;"""/&gt;",""))</f>
        <v/>
      </c>
      <c r="G367" t="str">
        <f>IF(Data!C367&lt;&gt;"","",IF(Data!D367&lt;&gt;"","&lt;attribute attribute=""aR40kIqUVTV"" displayName=""Date of initiation into lifelong ART"" value="""&amp;Data!I367&amp;"""/&gt;&lt;attribute attribute=""Bv3XbmGMmrW"" displayName=""ART patient number""  value="""&amp;Data!D367&amp;"""/&gt;",""))</f>
        <v/>
      </c>
      <c r="H367" t="str">
        <f ca="1">IF(Data!H367="END","&lt;/attributes&gt;&lt;/trackedEntityInstance&gt;",IF(Data!B367="",IF(Data!H367&lt;&gt;"","&lt;/attributes&gt;&lt;relationships&gt;&lt;relationship&gt;&lt;relationshipName&gt;Mother to child&lt;/relationshipName&gt;&lt;relationshipType&gt;frS8ibCkbfN&lt;/relationshipType&gt;&lt;relationship&gt;"&amp; Data!H367 &amp; "&lt;/relationship&gt;&lt;from&gt;&lt;trackedEntityInstance trackedEntityInstance=""" &amp; Data!I367 &amp; """/&gt;&lt;/from&gt;&lt;to&gt;&lt;trackedEntityInstance trackedEntityInstance=""" &amp; Data!J367 &amp; """/&gt;&lt;/to&gt;&lt;/relationship&gt;&lt;/relationships&gt;&lt;/trackedEntityInstance&gt;",""),""))</f>
        <v/>
      </c>
    </row>
    <row r="368" spans="1:8" x14ac:dyDescent="0.3">
      <c r="A368" s="9" t="str">
        <f>IF(Data!A368&lt;&gt;"","&lt;trackedEntityInstance orgUnit="""&amp;VLOOKUP(Data!A368,Reference!$A$6:$B$7,2,FALSE)&amp;""" trackedEntityInstance="""&amp;Data!B368&amp;""" trackedEntityType="""&amp;VLOOKUP(Data!C368,Reference!$A$2:$C$3,3,FALSE)&amp;"""&gt;","")</f>
        <v/>
      </c>
      <c r="B368" t="str">
        <f>IF(Data!A368&lt;&gt;"","&lt;enrollments&gt;&lt;enrollment enrollment="""&amp;Data!E368&amp;""" orgUnit="""&amp; VLOOKUP(Data!D368,Reference!$A$6:$B$7,2,FALSE) &amp;""" program=""" &amp; VLOOKUP(Data!C368,Reference!$A$2:$C$3,2,FALSE) &amp; """&gt;&lt;enrollmentDate&gt;"&amp;Data!G368&amp;"&lt;/enrollmentDate&gt;&lt;incidentDate&gt;"&amp;Data!I368&amp;"&lt;/incidentDate&gt;&lt;status&gt;"&amp;Data!J368&amp;"&lt;/status&gt;&lt;events&gt;","")</f>
        <v/>
      </c>
      <c r="C368" t="str">
        <f>IF(Data!A368&lt;&gt;"","",IF(Data!B368&lt;&gt;"","&lt;event dueDate="""&amp;Data!B368&amp;""" event="""&amp;Data!C368&amp; IF(Data!D368="","",""" eventDate="""&amp;Data!D368) &amp;""" orgUnit="""&amp; VLOOKUP(Data!E368,Reference!$A$6:$B$7,2,FALSE) &amp;""" programStage="""&amp;VLOOKUP(Data!F368,Reference!$A$24:$B$31,2,FALSE)&amp;""" status="""&amp;Data!G368&amp;"""&gt;" &amp; IF(Data!H368="","","&lt;completedDate&gt;"&amp;Data!H368&amp;"&lt;/completedDate&gt;") &amp; IF(Data!B369&lt;&gt;"","&lt;/event&gt;",IF(Data!C369="","&lt;/event&gt;","")),""))</f>
        <v/>
      </c>
      <c r="D368" t="str">
        <f ca="1">IF(Data!A368&lt;&gt;"","",IF(Data!B368&lt;&gt;"","",IF(Data!C368&lt;&gt;"",IF(Data!B367&lt;&gt;"","&lt;dataValues&gt;","") &amp; "&lt;dataValue dataElement="""&amp;VLOOKUP(Data!C368,Reference!$A$10:$B$21,2,FALSE)&amp;""" value="""&amp;Data!D368&amp;"""/&gt;" &amp; IF(Data!C369="","&lt;/dataValues&gt;&lt;/event&gt;",IF(Data!B369&lt;&gt;"","&lt;/dataValues&gt;&lt;/event&gt;","")),"")))</f>
        <v>&lt;dataValues&gt;&lt;dataValue dataElement="opL9JMjeGpX" value="0"/&gt;</v>
      </c>
      <c r="E368" t="str">
        <f>IF(Data!C368&lt;&gt;"","",IF(Data!E368&lt;&gt;"","&lt;/events&gt;&lt;/enrollment&gt;&lt;/enrollments&gt;&lt;attributes&gt;&lt;attribute attribute=""xir1M6BCeKy"" displayName=""ANC ID number"" value="""&amp;Data!E368&amp;"""/&gt;",""))</f>
        <v/>
      </c>
      <c r="F368" t="str">
        <f>IF(Data!C368&lt;&gt;"","",IF(Data!F368&lt;&gt;"","&lt;/events&gt;&lt;/enrollment&gt;&lt;/enrollments&gt;&lt;attributes&gt;&lt;attribute attribute=""dcHt9acQAhW"" displayName=""Child health ID number""  value="""&amp;Data!F368&amp;"""/&gt;",""))</f>
        <v/>
      </c>
      <c r="G368" t="str">
        <f>IF(Data!C368&lt;&gt;"","",IF(Data!D368&lt;&gt;"","&lt;attribute attribute=""aR40kIqUVTV"" displayName=""Date of initiation into lifelong ART"" value="""&amp;Data!I368&amp;"""/&gt;&lt;attribute attribute=""Bv3XbmGMmrW"" displayName=""ART patient number""  value="""&amp;Data!D368&amp;"""/&gt;",""))</f>
        <v/>
      </c>
      <c r="H368" t="str">
        <f>IF(Data!H368="END","&lt;/attributes&gt;&lt;/trackedEntityInstance&gt;",IF(Data!B368="",IF(Data!H368&lt;&gt;"","&lt;/attributes&gt;&lt;relationships&gt;&lt;relationship&gt;&lt;relationshipName&gt;Mother to child&lt;/relationshipName&gt;&lt;relationshipType&gt;frS8ibCkbfN&lt;/relationshipType&gt;&lt;relationship&gt;"&amp; Data!H368 &amp; "&lt;/relationship&gt;&lt;from&gt;&lt;trackedEntityInstance trackedEntityInstance=""" &amp; Data!I368 &amp; """/&gt;&lt;/from&gt;&lt;to&gt;&lt;trackedEntityInstance trackedEntityInstance=""" &amp; Data!J368 &amp; """/&gt;&lt;/to&gt;&lt;/relationship&gt;&lt;/relationships&gt;&lt;/trackedEntityInstance&gt;",""),""))</f>
        <v/>
      </c>
    </row>
    <row r="369" spans="1:8" x14ac:dyDescent="0.3">
      <c r="A369" s="9" t="str">
        <f>IF(Data!A369&lt;&gt;"","&lt;trackedEntityInstance orgUnit="""&amp;VLOOKUP(Data!A369,Reference!$A$6:$B$7,2,FALSE)&amp;""" trackedEntityInstance="""&amp;Data!B369&amp;""" trackedEntityType="""&amp;VLOOKUP(Data!C369,Reference!$A$2:$C$3,3,FALSE)&amp;"""&gt;","")</f>
        <v/>
      </c>
      <c r="B369" t="str">
        <f>IF(Data!A369&lt;&gt;"","&lt;enrollments&gt;&lt;enrollment enrollment="""&amp;Data!E369&amp;""" orgUnit="""&amp; VLOOKUP(Data!D369,Reference!$A$6:$B$7,2,FALSE) &amp;""" program=""" &amp; VLOOKUP(Data!C369,Reference!$A$2:$C$3,2,FALSE) &amp; """&gt;&lt;enrollmentDate&gt;"&amp;Data!G369&amp;"&lt;/enrollmentDate&gt;&lt;incidentDate&gt;"&amp;Data!I369&amp;"&lt;/incidentDate&gt;&lt;status&gt;"&amp;Data!J369&amp;"&lt;/status&gt;&lt;events&gt;","")</f>
        <v/>
      </c>
      <c r="C369" t="str">
        <f>IF(Data!A369&lt;&gt;"","",IF(Data!B369&lt;&gt;"","&lt;event dueDate="""&amp;Data!B369&amp;""" event="""&amp;Data!C369&amp; IF(Data!D369="","",""" eventDate="""&amp;Data!D369) &amp;""" orgUnit="""&amp; VLOOKUP(Data!E369,Reference!$A$6:$B$7,2,FALSE) &amp;""" programStage="""&amp;VLOOKUP(Data!F369,Reference!$A$24:$B$31,2,FALSE)&amp;""" status="""&amp;Data!G369&amp;"""&gt;" &amp; IF(Data!H369="","","&lt;completedDate&gt;"&amp;Data!H369&amp;"&lt;/completedDate&gt;") &amp; IF(Data!B370&lt;&gt;"","&lt;/event&gt;",IF(Data!C370="","&lt;/event&gt;","")),""))</f>
        <v/>
      </c>
      <c r="D369" t="str">
        <f ca="1">IF(Data!A369&lt;&gt;"","",IF(Data!B369&lt;&gt;"","",IF(Data!C369&lt;&gt;"",IF(Data!B368&lt;&gt;"","&lt;dataValues&gt;","") &amp; "&lt;dataValue dataElement="""&amp;VLOOKUP(Data!C369,Reference!$A$10:$B$21,2,FALSE)&amp;""" value="""&amp;Data!D369&amp;"""/&gt;" &amp; IF(Data!C370="","&lt;/dataValues&gt;&lt;/event&gt;",IF(Data!B370&lt;&gt;"","&lt;/dataValues&gt;&lt;/event&gt;","")),"")))</f>
        <v>&lt;dataValue dataElement="Jr8zgBCEbtp" value="2"/&gt;&lt;/dataValues&gt;&lt;/event&gt;</v>
      </c>
      <c r="E369" t="str">
        <f>IF(Data!C369&lt;&gt;"","",IF(Data!E369&lt;&gt;"","&lt;/events&gt;&lt;/enrollment&gt;&lt;/enrollments&gt;&lt;attributes&gt;&lt;attribute attribute=""xir1M6BCeKy"" displayName=""ANC ID number"" value="""&amp;Data!E369&amp;"""/&gt;",""))</f>
        <v/>
      </c>
      <c r="F369" t="str">
        <f>IF(Data!C369&lt;&gt;"","",IF(Data!F369&lt;&gt;"","&lt;/events&gt;&lt;/enrollment&gt;&lt;/enrollments&gt;&lt;attributes&gt;&lt;attribute attribute=""dcHt9acQAhW"" displayName=""Child health ID number""  value="""&amp;Data!F369&amp;"""/&gt;",""))</f>
        <v/>
      </c>
      <c r="G369" t="str">
        <f>IF(Data!C369&lt;&gt;"","",IF(Data!D369&lt;&gt;"","&lt;attribute attribute=""aR40kIqUVTV"" displayName=""Date of initiation into lifelong ART"" value="""&amp;Data!I369&amp;"""/&gt;&lt;attribute attribute=""Bv3XbmGMmrW"" displayName=""ART patient number""  value="""&amp;Data!D369&amp;"""/&gt;",""))</f>
        <v/>
      </c>
      <c r="H369" t="str">
        <f>IF(Data!H369="END","&lt;/attributes&gt;&lt;/trackedEntityInstance&gt;",IF(Data!B369="",IF(Data!H369&lt;&gt;"","&lt;/attributes&gt;&lt;relationships&gt;&lt;relationship&gt;&lt;relationshipName&gt;Mother to child&lt;/relationshipName&gt;&lt;relationshipType&gt;frS8ibCkbfN&lt;/relationshipType&gt;&lt;relationship&gt;"&amp; Data!H369 &amp; "&lt;/relationship&gt;&lt;from&gt;&lt;trackedEntityInstance trackedEntityInstance=""" &amp; Data!I369 &amp; """/&gt;&lt;/from&gt;&lt;to&gt;&lt;trackedEntityInstance trackedEntityInstance=""" &amp; Data!J369 &amp; """/&gt;&lt;/to&gt;&lt;/relationship&gt;&lt;/relationships&gt;&lt;/trackedEntityInstance&gt;",""),""))</f>
        <v/>
      </c>
    </row>
    <row r="370" spans="1:8" x14ac:dyDescent="0.3">
      <c r="A370" s="9" t="str">
        <f>IF(Data!A370&lt;&gt;"","&lt;trackedEntityInstance orgUnit="""&amp;VLOOKUP(Data!A370,Reference!$A$6:$B$7,2,FALSE)&amp;""" trackedEntityInstance="""&amp;Data!B370&amp;""" trackedEntityType="""&amp;VLOOKUP(Data!C370,Reference!$A$2:$C$3,3,FALSE)&amp;"""&gt;","")</f>
        <v/>
      </c>
      <c r="B370" t="str">
        <f>IF(Data!A370&lt;&gt;"","&lt;enrollments&gt;&lt;enrollment enrollment="""&amp;Data!E370&amp;""" orgUnit="""&amp; VLOOKUP(Data!D370,Reference!$A$6:$B$7,2,FALSE) &amp;""" program=""" &amp; VLOOKUP(Data!C370,Reference!$A$2:$C$3,2,FALSE) &amp; """&gt;&lt;enrollmentDate&gt;"&amp;Data!G370&amp;"&lt;/enrollmentDate&gt;&lt;incidentDate&gt;"&amp;Data!I370&amp;"&lt;/incidentDate&gt;&lt;status&gt;"&amp;Data!J370&amp;"&lt;/status&gt;&lt;events&gt;","")</f>
        <v/>
      </c>
      <c r="C370" t="str">
        <f ca="1">IF(Data!A370&lt;&gt;"","",IF(Data!B370&lt;&gt;"","&lt;event dueDate="""&amp;Data!B370&amp;""" event="""&amp;Data!C370&amp; IF(Data!D370="","",""" eventDate="""&amp;Data!D370) &amp;""" orgUnit="""&amp; VLOOKUP(Data!E370,Reference!$A$6:$B$7,2,FALSE) &amp;""" programStage="""&amp;VLOOKUP(Data!F370,Reference!$A$24:$B$31,2,FALSE)&amp;""" status="""&amp;Data!G370&amp;"""&gt;" &amp; IF(Data!H370="","","&lt;completedDate&gt;"&amp;Data!H370&amp;"&lt;/completedDate&gt;") &amp; IF(Data!B371&lt;&gt;"","&lt;/event&gt;",IF(Data!C371="","&lt;/event&gt;","")),""))</f>
        <v>&lt;event dueDate="2019-12-22" event="rBhU4yuZ5Sz" orgUnit="DiszpKrYNg8" programStage="K6REBmMIWw3" status="SCHEDULE"&gt;&lt;/event&gt;</v>
      </c>
      <c r="D370" t="str">
        <f ca="1">IF(Data!A370&lt;&gt;"","",IF(Data!B370&lt;&gt;"","",IF(Data!C370&lt;&gt;"",IF(Data!B369&lt;&gt;"","&lt;dataValues&gt;","") &amp; "&lt;dataValue dataElement="""&amp;VLOOKUP(Data!C370,Reference!$A$10:$B$21,2,FALSE)&amp;""" value="""&amp;Data!D370&amp;"""/&gt;" &amp; IF(Data!C371="","&lt;/dataValues&gt;&lt;/event&gt;",IF(Data!B371&lt;&gt;"","&lt;/dataValues&gt;&lt;/event&gt;","")),"")))</f>
        <v/>
      </c>
      <c r="E370" t="str">
        <f>IF(Data!C370&lt;&gt;"","",IF(Data!E370&lt;&gt;"","&lt;/events&gt;&lt;/enrollment&gt;&lt;/enrollments&gt;&lt;attributes&gt;&lt;attribute attribute=""xir1M6BCeKy"" displayName=""ANC ID number"" value="""&amp;Data!E370&amp;"""/&gt;",""))</f>
        <v/>
      </c>
      <c r="F370" t="str">
        <f>IF(Data!C370&lt;&gt;"","",IF(Data!F370&lt;&gt;"","&lt;/events&gt;&lt;/enrollment&gt;&lt;/enrollments&gt;&lt;attributes&gt;&lt;attribute attribute=""dcHt9acQAhW"" displayName=""Child health ID number""  value="""&amp;Data!F370&amp;"""/&gt;",""))</f>
        <v/>
      </c>
      <c r="G370" t="str">
        <f>IF(Data!C370&lt;&gt;"","",IF(Data!D370&lt;&gt;"","&lt;attribute attribute=""aR40kIqUVTV"" displayName=""Date of initiation into lifelong ART"" value="""&amp;Data!I370&amp;"""/&gt;&lt;attribute attribute=""Bv3XbmGMmrW"" displayName=""ART patient number""  value="""&amp;Data!D370&amp;"""/&gt;",""))</f>
        <v/>
      </c>
      <c r="H370" t="str">
        <f ca="1">IF(Data!H370="END","&lt;/attributes&gt;&lt;/trackedEntityInstance&gt;",IF(Data!B370="",IF(Data!H370&lt;&gt;"","&lt;/attributes&gt;&lt;relationships&gt;&lt;relationship&gt;&lt;relationshipName&gt;Mother to child&lt;/relationshipName&gt;&lt;relationshipType&gt;frS8ibCkbfN&lt;/relationshipType&gt;&lt;relationship&gt;"&amp; Data!H370 &amp; "&lt;/relationship&gt;&lt;from&gt;&lt;trackedEntityInstance trackedEntityInstance=""" &amp; Data!I370 &amp; """/&gt;&lt;/from&gt;&lt;to&gt;&lt;trackedEntityInstance trackedEntityInstance=""" &amp; Data!J370 &amp; """/&gt;&lt;/to&gt;&lt;/relationship&gt;&lt;/relationships&gt;&lt;/trackedEntityInstance&gt;",""),""))</f>
        <v/>
      </c>
    </row>
    <row r="371" spans="1:8" x14ac:dyDescent="0.3">
      <c r="A371" s="9" t="str">
        <f>IF(Data!A371&lt;&gt;"","&lt;trackedEntityInstance orgUnit="""&amp;VLOOKUP(Data!A371,Reference!$A$6:$B$7,2,FALSE)&amp;""" trackedEntityInstance="""&amp;Data!B371&amp;""" trackedEntityType="""&amp;VLOOKUP(Data!C371,Reference!$A$2:$C$3,3,FALSE)&amp;"""&gt;","")</f>
        <v/>
      </c>
      <c r="B371" t="str">
        <f>IF(Data!A371&lt;&gt;"","&lt;enrollments&gt;&lt;enrollment enrollment="""&amp;Data!E371&amp;""" orgUnit="""&amp; VLOOKUP(Data!D371,Reference!$A$6:$B$7,2,FALSE) &amp;""" program=""" &amp; VLOOKUP(Data!C371,Reference!$A$2:$C$3,2,FALSE) &amp; """&gt;&lt;enrollmentDate&gt;"&amp;Data!G371&amp;"&lt;/enrollmentDate&gt;&lt;incidentDate&gt;"&amp;Data!I371&amp;"&lt;/incidentDate&gt;&lt;status&gt;"&amp;Data!J371&amp;"&lt;/status&gt;&lt;events&gt;","")</f>
        <v/>
      </c>
      <c r="C371" t="str">
        <f>IF(Data!A371&lt;&gt;"","",IF(Data!B371&lt;&gt;"","&lt;event dueDate="""&amp;Data!B371&amp;""" event="""&amp;Data!C371&amp; IF(Data!D371="","",""" eventDate="""&amp;Data!D371) &amp;""" orgUnit="""&amp; VLOOKUP(Data!E371,Reference!$A$6:$B$7,2,FALSE) &amp;""" programStage="""&amp;VLOOKUP(Data!F371,Reference!$A$24:$B$31,2,FALSE)&amp;""" status="""&amp;Data!G371&amp;"""&gt;" &amp; IF(Data!H371="","","&lt;completedDate&gt;"&amp;Data!H371&amp;"&lt;/completedDate&gt;") &amp; IF(Data!B372&lt;&gt;"","&lt;/event&gt;",IF(Data!C372="","&lt;/event&gt;","")),""))</f>
        <v/>
      </c>
      <c r="D371" t="str">
        <f>IF(Data!A371&lt;&gt;"","",IF(Data!B371&lt;&gt;"","",IF(Data!C371&lt;&gt;"",IF(Data!B370&lt;&gt;"","&lt;dataValues&gt;","") &amp; "&lt;dataValue dataElement="""&amp;VLOOKUP(Data!C371,Reference!$A$10:$B$21,2,FALSE)&amp;""" value="""&amp;Data!D371&amp;"""/&gt;" &amp; IF(Data!C372="","&lt;/dataValues&gt;&lt;/event&gt;",IF(Data!B372&lt;&gt;"","&lt;/dataValues&gt;&lt;/event&gt;","")),"")))</f>
        <v/>
      </c>
      <c r="E371" t="str">
        <f>IF(Data!C371&lt;&gt;"","",IF(Data!E371&lt;&gt;"","&lt;/events&gt;&lt;/enrollment&gt;&lt;/enrollments&gt;&lt;attributes&gt;&lt;attribute attribute=""xir1M6BCeKy"" displayName=""ANC ID number"" value="""&amp;Data!E371&amp;"""/&gt;",""))</f>
        <v/>
      </c>
      <c r="F371" t="str">
        <f>IF(Data!C371&lt;&gt;"","",IF(Data!F371&lt;&gt;"","&lt;/events&gt;&lt;/enrollment&gt;&lt;/enrollments&gt;&lt;attributes&gt;&lt;attribute attribute=""dcHt9acQAhW"" displayName=""Child health ID number""  value="""&amp;Data!F371&amp;"""/&gt;",""))</f>
        <v>&lt;/events&gt;&lt;/enrollment&gt;&lt;/enrollments&gt;&lt;attributes&gt;&lt;attribute attribute="dcHt9acQAhW" displayName="Child health ID number"  value="2019-C20"/&gt;</v>
      </c>
      <c r="G371" t="str">
        <f>IF(Data!C371&lt;&gt;"","",IF(Data!D371&lt;&gt;"","&lt;attribute attribute=""aR40kIqUVTV"" displayName=""Date of initiation into lifelong ART"" value="""&amp;Data!I371&amp;"""/&gt;&lt;attribute attribute=""Bv3XbmGMmrW"" displayName=""ART patient number""  value="""&amp;Data!D371&amp;"""/&gt;",""))</f>
        <v/>
      </c>
      <c r="H371" t="str">
        <f>IF(Data!H371="END","&lt;/attributes&gt;&lt;/trackedEntityInstance&gt;",IF(Data!B371="",IF(Data!H371&lt;&gt;"","&lt;/attributes&gt;&lt;relationships&gt;&lt;relationship&gt;&lt;relationshipName&gt;Mother to child&lt;/relationshipName&gt;&lt;relationshipType&gt;frS8ibCkbfN&lt;/relationshipType&gt;&lt;relationship&gt;"&amp; Data!H371 &amp; "&lt;/relationship&gt;&lt;from&gt;&lt;trackedEntityInstance trackedEntityInstance=""" &amp; Data!I371 &amp; """/&gt;&lt;/from&gt;&lt;to&gt;&lt;trackedEntityInstance trackedEntityInstance=""" &amp; Data!J371 &amp; """/&gt;&lt;/to&gt;&lt;/relationship&gt;&lt;/relationships&gt;&lt;/trackedEntityInstance&gt;",""),""))</f>
        <v/>
      </c>
    </row>
    <row r="372" spans="1:8" x14ac:dyDescent="0.3">
      <c r="A372" s="9" t="str">
        <f>IF(Data!A372&lt;&gt;"","&lt;trackedEntityInstance orgUnit="""&amp;VLOOKUP(Data!A372,Reference!$A$6:$B$7,2,FALSE)&amp;""" trackedEntityInstance="""&amp;Data!B372&amp;""" trackedEntityType="""&amp;VLOOKUP(Data!C372,Reference!$A$2:$C$3,3,FALSE)&amp;"""&gt;","")</f>
        <v/>
      </c>
      <c r="B372" t="str">
        <f>IF(Data!A372&lt;&gt;"","&lt;enrollments&gt;&lt;enrollment enrollment="""&amp;Data!E372&amp;""" orgUnit="""&amp; VLOOKUP(Data!D372,Reference!$A$6:$B$7,2,FALSE) &amp;""" program=""" &amp; VLOOKUP(Data!C372,Reference!$A$2:$C$3,2,FALSE) &amp; """&gt;&lt;enrollmentDate&gt;"&amp;Data!G372&amp;"&lt;/enrollmentDate&gt;&lt;incidentDate&gt;"&amp;Data!I372&amp;"&lt;/incidentDate&gt;&lt;status&gt;"&amp;Data!J372&amp;"&lt;/status&gt;&lt;events&gt;","")</f>
        <v/>
      </c>
      <c r="C372" t="str">
        <f>IF(Data!A372&lt;&gt;"","",IF(Data!B372&lt;&gt;"","&lt;event dueDate="""&amp;Data!B372&amp;""" event="""&amp;Data!C372&amp; IF(Data!D372="","",""" eventDate="""&amp;Data!D372) &amp;""" orgUnit="""&amp; VLOOKUP(Data!E372,Reference!$A$6:$B$7,2,FALSE) &amp;""" programStage="""&amp;VLOOKUP(Data!F372,Reference!$A$24:$B$31,2,FALSE)&amp;""" status="""&amp;Data!G372&amp;"""&gt;" &amp; IF(Data!H372="","","&lt;completedDate&gt;"&amp;Data!H372&amp;"&lt;/completedDate&gt;") &amp; IF(Data!B373&lt;&gt;"","&lt;/event&gt;",IF(Data!C373="","&lt;/event&gt;","")),""))</f>
        <v/>
      </c>
      <c r="D372" t="str">
        <f>IF(Data!A372&lt;&gt;"","",IF(Data!B372&lt;&gt;"","",IF(Data!C372&lt;&gt;"",IF(Data!B371&lt;&gt;"","&lt;dataValues&gt;","") &amp; "&lt;dataValue dataElement="""&amp;VLOOKUP(Data!C372,Reference!$A$10:$B$21,2,FALSE)&amp;""" value="""&amp;Data!D372&amp;"""/&gt;" &amp; IF(Data!C373="","&lt;/dataValues&gt;&lt;/event&gt;",IF(Data!B373&lt;&gt;"","&lt;/dataValues&gt;&lt;/event&gt;","")),"")))</f>
        <v/>
      </c>
      <c r="E372" t="str">
        <f>IF(Data!C372&lt;&gt;"","",IF(Data!E372&lt;&gt;"","&lt;/events&gt;&lt;/enrollment&gt;&lt;/enrollments&gt;&lt;attributes&gt;&lt;attribute attribute=""xir1M6BCeKy"" displayName=""ANC ID number"" value="""&amp;Data!E372&amp;"""/&gt;",""))</f>
        <v/>
      </c>
      <c r="F372" t="str">
        <f>IF(Data!C372&lt;&gt;"","",IF(Data!F372&lt;&gt;"","&lt;/events&gt;&lt;/enrollment&gt;&lt;/enrollments&gt;&lt;attributes&gt;&lt;attribute attribute=""dcHt9acQAhW"" displayName=""Child health ID number""  value="""&amp;Data!F372&amp;"""/&gt;",""))</f>
        <v/>
      </c>
      <c r="G372" t="str">
        <f>IF(Data!C372&lt;&gt;"","",IF(Data!D372&lt;&gt;"","&lt;attribute attribute=""aR40kIqUVTV"" displayName=""Date of initiation into lifelong ART"" value="""&amp;Data!I372&amp;"""/&gt;&lt;attribute attribute=""Bv3XbmGMmrW"" displayName=""ART patient number""  value="""&amp;Data!D372&amp;"""/&gt;",""))</f>
        <v/>
      </c>
      <c r="H372" t="str">
        <f>IF(Data!H372="END","&lt;/attributes&gt;&lt;/trackedEntityInstance&gt;",IF(Data!B372="",IF(Data!H372&lt;&gt;"","&lt;/attributes&gt;&lt;relationships&gt;&lt;relationship&gt;&lt;relationshipName&gt;Mother to child&lt;/relationshipName&gt;&lt;relationshipType&gt;frS8ibCkbfN&lt;/relationshipType&gt;&lt;relationship&gt;"&amp; Data!H372 &amp; "&lt;/relationship&gt;&lt;from&gt;&lt;trackedEntityInstance trackedEntityInstance=""" &amp; Data!I372 &amp; """/&gt;&lt;/from&gt;&lt;to&gt;&lt;trackedEntityInstance trackedEntityInstance=""" &amp; Data!J372 &amp; """/&gt;&lt;/to&gt;&lt;/relationship&gt;&lt;/relationships&gt;&lt;/trackedEntityInstance&gt;",""),""))</f>
        <v>&lt;/attributes&gt;&lt;/trackedEntityInstance&gt;</v>
      </c>
    </row>
    <row r="373" spans="1:8" x14ac:dyDescent="0.3">
      <c r="A373" s="9" t="str">
        <f>IF(Data!A373&lt;&gt;"","&lt;trackedEntityInstance orgUnit="""&amp;VLOOKUP(Data!A373,Reference!$A$6:$B$7,2,FALSE)&amp;""" trackedEntityInstance="""&amp;Data!B373&amp;""" trackedEntityType="""&amp;VLOOKUP(Data!C373,Reference!$A$2:$C$3,3,FALSE)&amp;"""&gt;","")</f>
        <v/>
      </c>
      <c r="B373" t="str">
        <f>IF(Data!A373&lt;&gt;"","&lt;enrollments&gt;&lt;enrollment enrollment="""&amp;Data!E373&amp;""" orgUnit="""&amp; VLOOKUP(Data!D373,Reference!$A$6:$B$7,2,FALSE) &amp;""" program=""" &amp; VLOOKUP(Data!C373,Reference!$A$2:$C$3,2,FALSE) &amp; """&gt;&lt;enrollmentDate&gt;"&amp;Data!G373&amp;"&lt;/enrollmentDate&gt;&lt;incidentDate&gt;"&amp;Data!I373&amp;"&lt;/incidentDate&gt;&lt;status&gt;"&amp;Data!J373&amp;"&lt;/status&gt;&lt;events&gt;","")</f>
        <v/>
      </c>
      <c r="C373" t="str">
        <f>IF(Data!A373&lt;&gt;"","",IF(Data!B373&lt;&gt;"","&lt;event dueDate="""&amp;Data!B373&amp;""" event="""&amp;Data!C373&amp; IF(Data!D373="","",""" eventDate="""&amp;Data!D373) &amp;""" orgUnit="""&amp; VLOOKUP(Data!E373,Reference!$A$6:$B$7,2,FALSE) &amp;""" programStage="""&amp;VLOOKUP(Data!F373,Reference!$A$24:$B$31,2,FALSE)&amp;""" status="""&amp;Data!G373&amp;"""&gt;" &amp; IF(Data!H373="","","&lt;completedDate&gt;"&amp;Data!H373&amp;"&lt;/completedDate&gt;") &amp; IF(Data!B374&lt;&gt;"","&lt;/event&gt;",IF(Data!C374="","&lt;/event&gt;","")),""))</f>
        <v/>
      </c>
      <c r="D373" t="str">
        <f>IF(Data!A373&lt;&gt;"","",IF(Data!B373&lt;&gt;"","",IF(Data!C373&lt;&gt;"",IF(Data!B372&lt;&gt;"","&lt;dataValues&gt;","") &amp; "&lt;dataValue dataElement="""&amp;VLOOKUP(Data!C373,Reference!$A$10:$B$21,2,FALSE)&amp;""" value="""&amp;Data!D373&amp;"""/&gt;" &amp; IF(Data!C374="","&lt;/dataValues&gt;&lt;/event&gt;",IF(Data!B374&lt;&gt;"","&lt;/dataValues&gt;&lt;/event&gt;","")),"")))</f>
        <v/>
      </c>
      <c r="E373" t="str">
        <f>IF(Data!C373&lt;&gt;"","",IF(Data!E373&lt;&gt;"","&lt;/events&gt;&lt;/enrollment&gt;&lt;/enrollments&gt;&lt;attributes&gt;&lt;attribute attribute=""xir1M6BCeKy"" displayName=""ANC ID number"" value="""&amp;Data!E373&amp;"""/&gt;",""))</f>
        <v/>
      </c>
      <c r="F373" t="str">
        <f>IF(Data!C373&lt;&gt;"","",IF(Data!F373&lt;&gt;"","&lt;/events&gt;&lt;/enrollment&gt;&lt;/enrollments&gt;&lt;attributes&gt;&lt;attribute attribute=""dcHt9acQAhW"" displayName=""Child health ID number""  value="""&amp;Data!F373&amp;"""/&gt;",""))</f>
        <v/>
      </c>
      <c r="G373" t="str">
        <f>IF(Data!C373&lt;&gt;"","",IF(Data!D373&lt;&gt;"","&lt;attribute attribute=""aR40kIqUVTV"" displayName=""Date of initiation into lifelong ART"" value="""&amp;Data!I373&amp;"""/&gt;&lt;attribute attribute=""Bv3XbmGMmrW"" displayName=""ART patient number""  value="""&amp;Data!D373&amp;"""/&gt;",""))</f>
        <v/>
      </c>
      <c r="H373" t="str">
        <f>IF(Data!H373="END","&lt;/attributes&gt;&lt;/trackedEntityInstance&gt;",IF(Data!B373="",IF(Data!H373&lt;&gt;"","&lt;/attributes&gt;&lt;relationships&gt;&lt;relationship&gt;&lt;relationshipName&gt;Mother to child&lt;/relationshipName&gt;&lt;relationshipType&gt;frS8ibCkbfN&lt;/relationshipType&gt;&lt;relationship&gt;"&amp; Data!H373 &amp; "&lt;/relationship&gt;&lt;from&gt;&lt;trackedEntityInstance trackedEntityInstance=""" &amp; Data!I373 &amp; """/&gt;&lt;/from&gt;&lt;to&gt;&lt;trackedEntityInstance trackedEntityInstance=""" &amp; Data!J373 &amp; """/&gt;&lt;/to&gt;&lt;/relationship&gt;&lt;/relationships&gt;&lt;/trackedEntityInstance&gt;",""),""))</f>
        <v/>
      </c>
    </row>
    <row r="374" spans="1:8" x14ac:dyDescent="0.3">
      <c r="A374" s="9" t="str">
        <f>IF(Data!A374&lt;&gt;"","&lt;trackedEntityInstance orgUnit="""&amp;VLOOKUP(Data!A374,Reference!$A$6:$B$7,2,FALSE)&amp;""" trackedEntityInstance="""&amp;Data!B374&amp;""" trackedEntityType="""&amp;VLOOKUP(Data!C374,Reference!$A$2:$C$3,3,FALSE)&amp;"""&gt;","")</f>
        <v>&lt;trackedEntityInstance orgUnit="DiszpKrYNg8" trackedEntityInstance="RpSRFH8ptZa" trackedEntityType="itdPJqKREKl"&gt;</v>
      </c>
      <c r="B374" t="str">
        <f ca="1">IF(Data!A374&lt;&gt;"","&lt;enrollments&gt;&lt;enrollment enrollment="""&amp;Data!E374&amp;""" orgUnit="""&amp; VLOOKUP(Data!D374,Reference!$A$6:$B$7,2,FALSE) &amp;""" program=""" &amp; VLOOKUP(Data!C374,Reference!$A$2:$C$3,2,FALSE) &amp; """&gt;&lt;enrollmentDate&gt;"&amp;Data!G374&amp;"&lt;/enrollmentDate&gt;&lt;incidentDate&gt;"&amp;Data!I374&amp;"&lt;/incidentDate&gt;&lt;status&gt;"&amp;Data!J374&amp;"&lt;/status&gt;&lt;events&gt;","")</f>
        <v>&lt;enrollments&gt;&lt;enrollment enrollment="LzG3dkc5bED" orgUnit="DiszpKrYNg8" program="Uoor5hwdr8l"&gt;&lt;enrollmentDate&gt;2019-02-24&lt;/enrollmentDate&gt;&lt;incidentDate&gt;2018-07-25&lt;/incidentDate&gt;&lt;status&gt;ACTIVE&lt;/status&gt;&lt;events&gt;</v>
      </c>
      <c r="C374" t="str">
        <f>IF(Data!A374&lt;&gt;"","",IF(Data!B374&lt;&gt;"","&lt;event dueDate="""&amp;Data!B374&amp;""" event="""&amp;Data!C374&amp; IF(Data!D374="","",""" eventDate="""&amp;Data!D374) &amp;""" orgUnit="""&amp; VLOOKUP(Data!E374,Reference!$A$6:$B$7,2,FALSE) &amp;""" programStage="""&amp;VLOOKUP(Data!F374,Reference!$A$24:$B$31,2,FALSE)&amp;""" status="""&amp;Data!G374&amp;"""&gt;" &amp; IF(Data!H374="","","&lt;completedDate&gt;"&amp;Data!H374&amp;"&lt;/completedDate&gt;") &amp; IF(Data!B375&lt;&gt;"","&lt;/event&gt;",IF(Data!C375="","&lt;/event&gt;","")),""))</f>
        <v/>
      </c>
      <c r="D374" t="str">
        <f>IF(Data!A374&lt;&gt;"","",IF(Data!B374&lt;&gt;"","",IF(Data!C374&lt;&gt;"",IF(Data!B373&lt;&gt;"","&lt;dataValues&gt;","") &amp; "&lt;dataValue dataElement="""&amp;VLOOKUP(Data!C374,Reference!$A$10:$B$21,2,FALSE)&amp;""" value="""&amp;Data!D374&amp;"""/&gt;" &amp; IF(Data!C375="","&lt;/dataValues&gt;&lt;/event&gt;",IF(Data!B375&lt;&gt;"","&lt;/dataValues&gt;&lt;/event&gt;","")),"")))</f>
        <v/>
      </c>
      <c r="E374" t="str">
        <f>IF(Data!C374&lt;&gt;"","",IF(Data!E374&lt;&gt;"","&lt;/events&gt;&lt;/enrollment&gt;&lt;/enrollments&gt;&lt;attributes&gt;&lt;attribute attribute=""xir1M6BCeKy"" displayName=""ANC ID number"" value="""&amp;Data!E374&amp;"""/&gt;",""))</f>
        <v/>
      </c>
      <c r="F374" t="str">
        <f>IF(Data!C374&lt;&gt;"","",IF(Data!F374&lt;&gt;"","&lt;/events&gt;&lt;/enrollment&gt;&lt;/enrollments&gt;&lt;attributes&gt;&lt;attribute attribute=""dcHt9acQAhW"" displayName=""Child health ID number""  value="""&amp;Data!F374&amp;"""/&gt;",""))</f>
        <v/>
      </c>
      <c r="G374" t="str">
        <f>IF(Data!C374&lt;&gt;"","",IF(Data!D374&lt;&gt;"","&lt;attribute attribute=""aR40kIqUVTV"" displayName=""Date of initiation into lifelong ART"" value="""&amp;Data!I374&amp;"""/&gt;&lt;attribute attribute=""Bv3XbmGMmrW"" displayName=""ART patient number""  value="""&amp;Data!D374&amp;"""/&gt;",""))</f>
        <v/>
      </c>
      <c r="H374" t="str">
        <f>IF(Data!H374="END","&lt;/attributes&gt;&lt;/trackedEntityInstance&gt;",IF(Data!B374="",IF(Data!H374&lt;&gt;"","&lt;/attributes&gt;&lt;relationships&gt;&lt;relationship&gt;&lt;relationshipName&gt;Mother to child&lt;/relationshipName&gt;&lt;relationshipType&gt;frS8ibCkbfN&lt;/relationshipType&gt;&lt;relationship&gt;"&amp; Data!H374 &amp; "&lt;/relationship&gt;&lt;from&gt;&lt;trackedEntityInstance trackedEntityInstance=""" &amp; Data!I374 &amp; """/&gt;&lt;/from&gt;&lt;to&gt;&lt;trackedEntityInstance trackedEntityInstance=""" &amp; Data!J374 &amp; """/&gt;&lt;/to&gt;&lt;/relationship&gt;&lt;/relationships&gt;&lt;/trackedEntityInstance&gt;",""),""))</f>
        <v/>
      </c>
    </row>
    <row r="375" spans="1:8" x14ac:dyDescent="0.3">
      <c r="A375" s="9" t="str">
        <f>IF(Data!A375&lt;&gt;"","&lt;trackedEntityInstance orgUnit="""&amp;VLOOKUP(Data!A375,Reference!$A$6:$B$7,2,FALSE)&amp;""" trackedEntityInstance="""&amp;Data!B375&amp;""" trackedEntityType="""&amp;VLOOKUP(Data!C375,Reference!$A$2:$C$3,3,FALSE)&amp;"""&gt;","")</f>
        <v/>
      </c>
      <c r="B375" t="str">
        <f>IF(Data!A375&lt;&gt;"","&lt;enrollments&gt;&lt;enrollment enrollment="""&amp;Data!E375&amp;""" orgUnit="""&amp; VLOOKUP(Data!D375,Reference!$A$6:$B$7,2,FALSE) &amp;""" program=""" &amp; VLOOKUP(Data!C375,Reference!$A$2:$C$3,2,FALSE) &amp; """&gt;&lt;enrollmentDate&gt;"&amp;Data!G375&amp;"&lt;/enrollmentDate&gt;&lt;incidentDate&gt;"&amp;Data!I375&amp;"&lt;/incidentDate&gt;&lt;status&gt;"&amp;Data!J375&amp;"&lt;/status&gt;&lt;events&gt;","")</f>
        <v/>
      </c>
      <c r="C375" t="str">
        <f ca="1">IF(Data!A375&lt;&gt;"","",IF(Data!B375&lt;&gt;"","&lt;event dueDate="""&amp;Data!B375&amp;""" event="""&amp;Data!C375&amp; IF(Data!D375="","",""" eventDate="""&amp;Data!D375) &amp;""" orgUnit="""&amp; VLOOKUP(Data!E375,Reference!$A$6:$B$7,2,FALSE) &amp;""" programStage="""&amp;VLOOKUP(Data!F375,Reference!$A$24:$B$31,2,FALSE)&amp;""" status="""&amp;Data!G375&amp;"""&gt;" &amp; IF(Data!H375="","","&lt;completedDate&gt;"&amp;Data!H375&amp;"&lt;/completedDate&gt;") &amp; IF(Data!B376&lt;&gt;"","&lt;/event&gt;",IF(Data!C376="","&lt;/event&gt;","")),""))</f>
        <v>&lt;event dueDate="2018-09-04" event="E3wZ8VodKq7" eventDate="2018-09-04" orgUnit="DiszpKrYNg8" programStage="ArQwGycUDjE" status="COMPLETED"&gt;&lt;completedDate&gt;2018-09-04&lt;/completedDate&gt;</v>
      </c>
      <c r="D375" t="str">
        <f ca="1">IF(Data!A375&lt;&gt;"","",IF(Data!B375&lt;&gt;"","",IF(Data!C375&lt;&gt;"",IF(Data!B374&lt;&gt;"","&lt;dataValues&gt;","") &amp; "&lt;dataValue dataElement="""&amp;VLOOKUP(Data!C375,Reference!$A$10:$B$21,2,FALSE)&amp;""" value="""&amp;Data!D375&amp;"""/&gt;" &amp; IF(Data!C376="","&lt;/dataValues&gt;&lt;/event&gt;",IF(Data!B376&lt;&gt;"","&lt;/dataValues&gt;&lt;/event&gt;","")),"")))</f>
        <v/>
      </c>
      <c r="E375" t="str">
        <f>IF(Data!C375&lt;&gt;"","",IF(Data!E375&lt;&gt;"","&lt;/events&gt;&lt;/enrollment&gt;&lt;/enrollments&gt;&lt;attributes&gt;&lt;attribute attribute=""xir1M6BCeKy"" displayName=""ANC ID number"" value="""&amp;Data!E375&amp;"""/&gt;",""))</f>
        <v/>
      </c>
      <c r="F375" t="str">
        <f>IF(Data!C375&lt;&gt;"","",IF(Data!F375&lt;&gt;"","&lt;/events&gt;&lt;/enrollment&gt;&lt;/enrollments&gt;&lt;attributes&gt;&lt;attribute attribute=""dcHt9acQAhW"" displayName=""Child health ID number""  value="""&amp;Data!F375&amp;"""/&gt;",""))</f>
        <v/>
      </c>
      <c r="G375" t="str">
        <f>IF(Data!C375&lt;&gt;"","",IF(Data!D375&lt;&gt;"","&lt;attribute attribute=""aR40kIqUVTV"" displayName=""Date of initiation into lifelong ART"" value="""&amp;Data!I375&amp;"""/&gt;&lt;attribute attribute=""Bv3XbmGMmrW"" displayName=""ART patient number""  value="""&amp;Data!D375&amp;"""/&gt;",""))</f>
        <v/>
      </c>
      <c r="H375" t="str">
        <f ca="1">IF(Data!H375="END","&lt;/attributes&gt;&lt;/trackedEntityInstance&gt;",IF(Data!B375="",IF(Data!H375&lt;&gt;"","&lt;/attributes&gt;&lt;relationships&gt;&lt;relationship&gt;&lt;relationshipName&gt;Mother to child&lt;/relationshipName&gt;&lt;relationshipType&gt;frS8ibCkbfN&lt;/relationshipType&gt;&lt;relationship&gt;"&amp; Data!H375 &amp; "&lt;/relationship&gt;&lt;from&gt;&lt;trackedEntityInstance trackedEntityInstance=""" &amp; Data!I375 &amp; """/&gt;&lt;/from&gt;&lt;to&gt;&lt;trackedEntityInstance trackedEntityInstance=""" &amp; Data!J375 &amp; """/&gt;&lt;/to&gt;&lt;/relationship&gt;&lt;/relationships&gt;&lt;/trackedEntityInstance&gt;",""),""))</f>
        <v/>
      </c>
    </row>
    <row r="376" spans="1:8" x14ac:dyDescent="0.3">
      <c r="A376" s="9" t="str">
        <f>IF(Data!A376&lt;&gt;"","&lt;trackedEntityInstance orgUnit="""&amp;VLOOKUP(Data!A376,Reference!$A$6:$B$7,2,FALSE)&amp;""" trackedEntityInstance="""&amp;Data!B376&amp;""" trackedEntityType="""&amp;VLOOKUP(Data!C376,Reference!$A$2:$C$3,3,FALSE)&amp;"""&gt;","")</f>
        <v/>
      </c>
      <c r="B376" t="str">
        <f>IF(Data!A376&lt;&gt;"","&lt;enrollments&gt;&lt;enrollment enrollment="""&amp;Data!E376&amp;""" orgUnit="""&amp; VLOOKUP(Data!D376,Reference!$A$6:$B$7,2,FALSE) &amp;""" program=""" &amp; VLOOKUP(Data!C376,Reference!$A$2:$C$3,2,FALSE) &amp; """&gt;&lt;enrollmentDate&gt;"&amp;Data!G376&amp;"&lt;/enrollmentDate&gt;&lt;incidentDate&gt;"&amp;Data!I376&amp;"&lt;/incidentDate&gt;&lt;status&gt;"&amp;Data!J376&amp;"&lt;/status&gt;&lt;events&gt;","")</f>
        <v/>
      </c>
      <c r="C376" t="str">
        <f>IF(Data!A376&lt;&gt;"","",IF(Data!B376&lt;&gt;"","&lt;event dueDate="""&amp;Data!B376&amp;""" event="""&amp;Data!C376&amp; IF(Data!D376="","",""" eventDate="""&amp;Data!D376) &amp;""" orgUnit="""&amp; VLOOKUP(Data!E376,Reference!$A$6:$B$7,2,FALSE) &amp;""" programStage="""&amp;VLOOKUP(Data!F376,Reference!$A$24:$B$31,2,FALSE)&amp;""" status="""&amp;Data!G376&amp;"""&gt;" &amp; IF(Data!H376="","","&lt;completedDate&gt;"&amp;Data!H376&amp;"&lt;/completedDate&gt;") &amp; IF(Data!B377&lt;&gt;"","&lt;/event&gt;",IF(Data!C377="","&lt;/event&gt;","")),""))</f>
        <v/>
      </c>
      <c r="D376" t="str">
        <f ca="1">IF(Data!A376&lt;&gt;"","",IF(Data!B376&lt;&gt;"","",IF(Data!C376&lt;&gt;"",IF(Data!B375&lt;&gt;"","&lt;dataValues&gt;","") &amp; "&lt;dataValue dataElement="""&amp;VLOOKUP(Data!C376,Reference!$A$10:$B$21,2,FALSE)&amp;""" value="""&amp;Data!D376&amp;"""/&gt;" &amp; IF(Data!C377="","&lt;/dataValues&gt;&lt;/event&gt;",IF(Data!B377&lt;&gt;"","&lt;/dataValues&gt;&lt;/event&gt;","")),"")))</f>
        <v>&lt;dataValues&gt;&lt;dataValue dataElement="TrbryjbXE3r" value="0"/&gt;</v>
      </c>
      <c r="E376" t="str">
        <f>IF(Data!C376&lt;&gt;"","",IF(Data!E376&lt;&gt;"","&lt;/events&gt;&lt;/enrollment&gt;&lt;/enrollments&gt;&lt;attributes&gt;&lt;attribute attribute=""xir1M6BCeKy"" displayName=""ANC ID number"" value="""&amp;Data!E376&amp;"""/&gt;",""))</f>
        <v/>
      </c>
      <c r="F376" t="str">
        <f>IF(Data!C376&lt;&gt;"","",IF(Data!F376&lt;&gt;"","&lt;/events&gt;&lt;/enrollment&gt;&lt;/enrollments&gt;&lt;attributes&gt;&lt;attribute attribute=""dcHt9acQAhW"" displayName=""Child health ID number""  value="""&amp;Data!F376&amp;"""/&gt;",""))</f>
        <v/>
      </c>
      <c r="G376" t="str">
        <f>IF(Data!C376&lt;&gt;"","",IF(Data!D376&lt;&gt;"","&lt;attribute attribute=""aR40kIqUVTV"" displayName=""Date of initiation into lifelong ART"" value="""&amp;Data!I376&amp;"""/&gt;&lt;attribute attribute=""Bv3XbmGMmrW"" displayName=""ART patient number""  value="""&amp;Data!D376&amp;"""/&gt;",""))</f>
        <v/>
      </c>
      <c r="H376" t="str">
        <f>IF(Data!H376="END","&lt;/attributes&gt;&lt;/trackedEntityInstance&gt;",IF(Data!B376="",IF(Data!H376&lt;&gt;"","&lt;/attributes&gt;&lt;relationships&gt;&lt;relationship&gt;&lt;relationshipName&gt;Mother to child&lt;/relationshipName&gt;&lt;relationshipType&gt;frS8ibCkbfN&lt;/relationshipType&gt;&lt;relationship&gt;"&amp; Data!H376 &amp; "&lt;/relationship&gt;&lt;from&gt;&lt;trackedEntityInstance trackedEntityInstance=""" &amp; Data!I376 &amp; """/&gt;&lt;/from&gt;&lt;to&gt;&lt;trackedEntityInstance trackedEntityInstance=""" &amp; Data!J376 &amp; """/&gt;&lt;/to&gt;&lt;/relationship&gt;&lt;/relationships&gt;&lt;/trackedEntityInstance&gt;",""),""))</f>
        <v/>
      </c>
    </row>
    <row r="377" spans="1:8" x14ac:dyDescent="0.3">
      <c r="A377" s="9" t="str">
        <f>IF(Data!A377&lt;&gt;"","&lt;trackedEntityInstance orgUnit="""&amp;VLOOKUP(Data!A377,Reference!$A$6:$B$7,2,FALSE)&amp;""" trackedEntityInstance="""&amp;Data!B377&amp;""" trackedEntityType="""&amp;VLOOKUP(Data!C377,Reference!$A$2:$C$3,3,FALSE)&amp;"""&gt;","")</f>
        <v/>
      </c>
      <c r="B377" t="str">
        <f>IF(Data!A377&lt;&gt;"","&lt;enrollments&gt;&lt;enrollment enrollment="""&amp;Data!E377&amp;""" orgUnit="""&amp; VLOOKUP(Data!D377,Reference!$A$6:$B$7,2,FALSE) &amp;""" program=""" &amp; VLOOKUP(Data!C377,Reference!$A$2:$C$3,2,FALSE) &amp; """&gt;&lt;enrollmentDate&gt;"&amp;Data!G377&amp;"&lt;/enrollmentDate&gt;&lt;incidentDate&gt;"&amp;Data!I377&amp;"&lt;/incidentDate&gt;&lt;status&gt;"&amp;Data!J377&amp;"&lt;/status&gt;&lt;events&gt;","")</f>
        <v/>
      </c>
      <c r="C377" t="str">
        <f>IF(Data!A377&lt;&gt;"","",IF(Data!B377&lt;&gt;"","&lt;event dueDate="""&amp;Data!B377&amp;""" event="""&amp;Data!C377&amp; IF(Data!D377="","",""" eventDate="""&amp;Data!D377) &amp;""" orgUnit="""&amp; VLOOKUP(Data!E377,Reference!$A$6:$B$7,2,FALSE) &amp;""" programStage="""&amp;VLOOKUP(Data!F377,Reference!$A$24:$B$31,2,FALSE)&amp;""" status="""&amp;Data!G377&amp;"""&gt;" &amp; IF(Data!H377="","","&lt;completedDate&gt;"&amp;Data!H377&amp;"&lt;/completedDate&gt;") &amp; IF(Data!B378&lt;&gt;"","&lt;/event&gt;",IF(Data!C378="","&lt;/event&gt;","")),""))</f>
        <v/>
      </c>
      <c r="D377" t="str">
        <f ca="1">IF(Data!A377&lt;&gt;"","",IF(Data!B377&lt;&gt;"","",IF(Data!C377&lt;&gt;"",IF(Data!B376&lt;&gt;"","&lt;dataValues&gt;","") &amp; "&lt;dataValue dataElement="""&amp;VLOOKUP(Data!C377,Reference!$A$10:$B$21,2,FALSE)&amp;""" value="""&amp;Data!D377&amp;"""/&gt;" &amp; IF(Data!C378="","&lt;/dataValues&gt;&lt;/event&gt;",IF(Data!B378&lt;&gt;"","&lt;/dataValues&gt;&lt;/event&gt;","")),"")))</f>
        <v>&lt;dataValue dataElement="nUicovae8Vo" value="ANC1"/&gt;&lt;/dataValues&gt;&lt;/event&gt;</v>
      </c>
      <c r="E377" t="str">
        <f>IF(Data!C377&lt;&gt;"","",IF(Data!E377&lt;&gt;"","&lt;/events&gt;&lt;/enrollment&gt;&lt;/enrollments&gt;&lt;attributes&gt;&lt;attribute attribute=""xir1M6BCeKy"" displayName=""ANC ID number"" value="""&amp;Data!E377&amp;"""/&gt;",""))</f>
        <v/>
      </c>
      <c r="F377" t="str">
        <f>IF(Data!C377&lt;&gt;"","",IF(Data!F377&lt;&gt;"","&lt;/events&gt;&lt;/enrollment&gt;&lt;/enrollments&gt;&lt;attributes&gt;&lt;attribute attribute=""dcHt9acQAhW"" displayName=""Child health ID number""  value="""&amp;Data!F377&amp;"""/&gt;",""))</f>
        <v/>
      </c>
      <c r="G377" t="str">
        <f>IF(Data!C377&lt;&gt;"","",IF(Data!D377&lt;&gt;"","&lt;attribute attribute=""aR40kIqUVTV"" displayName=""Date of initiation into lifelong ART"" value="""&amp;Data!I377&amp;"""/&gt;&lt;attribute attribute=""Bv3XbmGMmrW"" displayName=""ART patient number""  value="""&amp;Data!D377&amp;"""/&gt;",""))</f>
        <v/>
      </c>
      <c r="H377" t="str">
        <f>IF(Data!H377="END","&lt;/attributes&gt;&lt;/trackedEntityInstance&gt;",IF(Data!B377="",IF(Data!H377&lt;&gt;"","&lt;/attributes&gt;&lt;relationships&gt;&lt;relationship&gt;&lt;relationshipName&gt;Mother to child&lt;/relationshipName&gt;&lt;relationshipType&gt;frS8ibCkbfN&lt;/relationshipType&gt;&lt;relationship&gt;"&amp; Data!H377 &amp; "&lt;/relationship&gt;&lt;from&gt;&lt;trackedEntityInstance trackedEntityInstance=""" &amp; Data!I377 &amp; """/&gt;&lt;/from&gt;&lt;to&gt;&lt;trackedEntityInstance trackedEntityInstance=""" &amp; Data!J377 &amp; """/&gt;&lt;/to&gt;&lt;/relationship&gt;&lt;/relationships&gt;&lt;/trackedEntityInstance&gt;",""),""))</f>
        <v/>
      </c>
    </row>
    <row r="378" spans="1:8" x14ac:dyDescent="0.3">
      <c r="A378" s="9" t="str">
        <f>IF(Data!A378&lt;&gt;"","&lt;trackedEntityInstance orgUnit="""&amp;VLOOKUP(Data!A378,Reference!$A$6:$B$7,2,FALSE)&amp;""" trackedEntityInstance="""&amp;Data!B378&amp;""" trackedEntityType="""&amp;VLOOKUP(Data!C378,Reference!$A$2:$C$3,3,FALSE)&amp;"""&gt;","")</f>
        <v/>
      </c>
      <c r="B378" t="str">
        <f>IF(Data!A378&lt;&gt;"","&lt;enrollments&gt;&lt;enrollment enrollment="""&amp;Data!E378&amp;""" orgUnit="""&amp; VLOOKUP(Data!D378,Reference!$A$6:$B$7,2,FALSE) &amp;""" program=""" &amp; VLOOKUP(Data!C378,Reference!$A$2:$C$3,2,FALSE) &amp; """&gt;&lt;enrollmentDate&gt;"&amp;Data!G378&amp;"&lt;/enrollmentDate&gt;&lt;incidentDate&gt;"&amp;Data!I378&amp;"&lt;/incidentDate&gt;&lt;status&gt;"&amp;Data!J378&amp;"&lt;/status&gt;&lt;events&gt;","")</f>
        <v/>
      </c>
      <c r="C378" t="str">
        <f ca="1">IF(Data!A378&lt;&gt;"","",IF(Data!B378&lt;&gt;"","&lt;event dueDate="""&amp;Data!B378&amp;""" event="""&amp;Data!C378&amp; IF(Data!D378="","",""" eventDate="""&amp;Data!D378) &amp;""" orgUnit="""&amp; VLOOKUP(Data!E378,Reference!$A$6:$B$7,2,FALSE) &amp;""" programStage="""&amp;VLOOKUP(Data!F378,Reference!$A$24:$B$31,2,FALSE)&amp;""" status="""&amp;Data!G378&amp;"""&gt;" &amp; IF(Data!H378="","","&lt;completedDate&gt;"&amp;Data!H378&amp;"&lt;/completedDate&gt;") &amp; IF(Data!B379&lt;&gt;"","&lt;/event&gt;",IF(Data!C379="","&lt;/event&gt;","")),""))</f>
        <v>&lt;event dueDate="2018-10-04" event="Mgyv1YAyhNK" eventDate="2019-04-25" orgUnit="DiszpKrYNg8" programStage="NVLgFx7afB9" status="COMPLETED"&gt;&lt;completedDate&gt;2019-04-25&lt;/completedDate&gt;</v>
      </c>
      <c r="D378" t="str">
        <f ca="1">IF(Data!A378&lt;&gt;"","",IF(Data!B378&lt;&gt;"","",IF(Data!C378&lt;&gt;"",IF(Data!B377&lt;&gt;"","&lt;dataValues&gt;","") &amp; "&lt;dataValue dataElement="""&amp;VLOOKUP(Data!C378,Reference!$A$10:$B$21,2,FALSE)&amp;""" value="""&amp;Data!D378&amp;"""/&gt;" &amp; IF(Data!C379="","&lt;/dataValues&gt;&lt;/event&gt;",IF(Data!B379&lt;&gt;"","&lt;/dataValues&gt;&lt;/event&gt;","")),"")))</f>
        <v/>
      </c>
      <c r="E378" t="str">
        <f>IF(Data!C378&lt;&gt;"","",IF(Data!E378&lt;&gt;"","&lt;/events&gt;&lt;/enrollment&gt;&lt;/enrollments&gt;&lt;attributes&gt;&lt;attribute attribute=""xir1M6BCeKy"" displayName=""ANC ID number"" value="""&amp;Data!E378&amp;"""/&gt;",""))</f>
        <v/>
      </c>
      <c r="F378" t="str">
        <f>IF(Data!C378&lt;&gt;"","",IF(Data!F378&lt;&gt;"","&lt;/events&gt;&lt;/enrollment&gt;&lt;/enrollments&gt;&lt;attributes&gt;&lt;attribute attribute=""dcHt9acQAhW"" displayName=""Child health ID number""  value="""&amp;Data!F378&amp;"""/&gt;",""))</f>
        <v/>
      </c>
      <c r="G378" t="str">
        <f>IF(Data!C378&lt;&gt;"","",IF(Data!D378&lt;&gt;"","&lt;attribute attribute=""aR40kIqUVTV"" displayName=""Date of initiation into lifelong ART"" value="""&amp;Data!I378&amp;"""/&gt;&lt;attribute attribute=""Bv3XbmGMmrW"" displayName=""ART patient number""  value="""&amp;Data!D378&amp;"""/&gt;",""))</f>
        <v/>
      </c>
      <c r="H378" t="str">
        <f ca="1">IF(Data!H378="END","&lt;/attributes&gt;&lt;/trackedEntityInstance&gt;",IF(Data!B378="",IF(Data!H378&lt;&gt;"","&lt;/attributes&gt;&lt;relationships&gt;&lt;relationship&gt;&lt;relationshipName&gt;Mother to child&lt;/relationshipName&gt;&lt;relationshipType&gt;frS8ibCkbfN&lt;/relationshipType&gt;&lt;relationship&gt;"&amp; Data!H378 &amp; "&lt;/relationship&gt;&lt;from&gt;&lt;trackedEntityInstance trackedEntityInstance=""" &amp; Data!I378 &amp; """/&gt;&lt;/from&gt;&lt;to&gt;&lt;trackedEntityInstance trackedEntityInstance=""" &amp; Data!J378 &amp; """/&gt;&lt;/to&gt;&lt;/relationship&gt;&lt;/relationships&gt;&lt;/trackedEntityInstance&gt;",""),""))</f>
        <v/>
      </c>
    </row>
    <row r="379" spans="1:8" x14ac:dyDescent="0.3">
      <c r="A379" s="9" t="str">
        <f>IF(Data!A379&lt;&gt;"","&lt;trackedEntityInstance orgUnit="""&amp;VLOOKUP(Data!A379,Reference!$A$6:$B$7,2,FALSE)&amp;""" trackedEntityInstance="""&amp;Data!B379&amp;""" trackedEntityType="""&amp;VLOOKUP(Data!C379,Reference!$A$2:$C$3,3,FALSE)&amp;"""&gt;","")</f>
        <v/>
      </c>
      <c r="B379" t="str">
        <f>IF(Data!A379&lt;&gt;"","&lt;enrollments&gt;&lt;enrollment enrollment="""&amp;Data!E379&amp;""" orgUnit="""&amp; VLOOKUP(Data!D379,Reference!$A$6:$B$7,2,FALSE) &amp;""" program=""" &amp; VLOOKUP(Data!C379,Reference!$A$2:$C$3,2,FALSE) &amp; """&gt;&lt;enrollmentDate&gt;"&amp;Data!G379&amp;"&lt;/enrollmentDate&gt;&lt;incidentDate&gt;"&amp;Data!I379&amp;"&lt;/incidentDate&gt;&lt;status&gt;"&amp;Data!J379&amp;"&lt;/status&gt;&lt;events&gt;","")</f>
        <v/>
      </c>
      <c r="C379" t="str">
        <f>IF(Data!A379&lt;&gt;"","",IF(Data!B379&lt;&gt;"","&lt;event dueDate="""&amp;Data!B379&amp;""" event="""&amp;Data!C379&amp; IF(Data!D379="","",""" eventDate="""&amp;Data!D379) &amp;""" orgUnit="""&amp; VLOOKUP(Data!E379,Reference!$A$6:$B$7,2,FALSE) &amp;""" programStage="""&amp;VLOOKUP(Data!F379,Reference!$A$24:$B$31,2,FALSE)&amp;""" status="""&amp;Data!G379&amp;"""&gt;" &amp; IF(Data!H379="","","&lt;completedDate&gt;"&amp;Data!H379&amp;"&lt;/completedDate&gt;") &amp; IF(Data!B380&lt;&gt;"","&lt;/event&gt;",IF(Data!C380="","&lt;/event&gt;","")),""))</f>
        <v/>
      </c>
      <c r="D379" t="str">
        <f ca="1">IF(Data!A379&lt;&gt;"","",IF(Data!B379&lt;&gt;"","",IF(Data!C379&lt;&gt;"",IF(Data!B378&lt;&gt;"","&lt;dataValues&gt;","") &amp; "&lt;dataValue dataElement="""&amp;VLOOKUP(Data!C379,Reference!$A$10:$B$21,2,FALSE)&amp;""" value="""&amp;Data!D379&amp;"""/&gt;" &amp; IF(Data!C380="","&lt;/dataValues&gt;&lt;/event&gt;",IF(Data!B380&lt;&gt;"","&lt;/dataValues&gt;&lt;/event&gt;","")),"")))</f>
        <v>&lt;dataValues&gt;&lt;dataValue dataElement="nUicovae8Vo" value="ANC3"/&gt;&lt;/dataValues&gt;&lt;/event&gt;</v>
      </c>
      <c r="E379" t="str">
        <f>IF(Data!C379&lt;&gt;"","",IF(Data!E379&lt;&gt;"","&lt;/events&gt;&lt;/enrollment&gt;&lt;/enrollments&gt;&lt;attributes&gt;&lt;attribute attribute=""xir1M6BCeKy"" displayName=""ANC ID number"" value="""&amp;Data!E379&amp;"""/&gt;",""))</f>
        <v/>
      </c>
      <c r="F379" t="str">
        <f>IF(Data!C379&lt;&gt;"","",IF(Data!F379&lt;&gt;"","&lt;/events&gt;&lt;/enrollment&gt;&lt;/enrollments&gt;&lt;attributes&gt;&lt;attribute attribute=""dcHt9acQAhW"" displayName=""Child health ID number""  value="""&amp;Data!F379&amp;"""/&gt;",""))</f>
        <v/>
      </c>
      <c r="G379" t="str">
        <f>IF(Data!C379&lt;&gt;"","",IF(Data!D379&lt;&gt;"","&lt;attribute attribute=""aR40kIqUVTV"" displayName=""Date of initiation into lifelong ART"" value="""&amp;Data!I379&amp;"""/&gt;&lt;attribute attribute=""Bv3XbmGMmrW"" displayName=""ART patient number""  value="""&amp;Data!D379&amp;"""/&gt;",""))</f>
        <v/>
      </c>
      <c r="H379" t="str">
        <f>IF(Data!H379="END","&lt;/attributes&gt;&lt;/trackedEntityInstance&gt;",IF(Data!B379="",IF(Data!H379&lt;&gt;"","&lt;/attributes&gt;&lt;relationships&gt;&lt;relationship&gt;&lt;relationshipName&gt;Mother to child&lt;/relationshipName&gt;&lt;relationshipType&gt;frS8ibCkbfN&lt;/relationshipType&gt;&lt;relationship&gt;"&amp; Data!H379 &amp; "&lt;/relationship&gt;&lt;from&gt;&lt;trackedEntityInstance trackedEntityInstance=""" &amp; Data!I379 &amp; """/&gt;&lt;/from&gt;&lt;to&gt;&lt;trackedEntityInstance trackedEntityInstance=""" &amp; Data!J379 &amp; """/&gt;&lt;/to&gt;&lt;/relationship&gt;&lt;/relationships&gt;&lt;/trackedEntityInstance&gt;",""),""))</f>
        <v/>
      </c>
    </row>
    <row r="380" spans="1:8" x14ac:dyDescent="0.3">
      <c r="A380" s="9" t="str">
        <f>IF(Data!A380&lt;&gt;"","&lt;trackedEntityInstance orgUnit="""&amp;VLOOKUP(Data!A380,Reference!$A$6:$B$7,2,FALSE)&amp;""" trackedEntityInstance="""&amp;Data!B380&amp;""" trackedEntityType="""&amp;VLOOKUP(Data!C380,Reference!$A$2:$C$3,3,FALSE)&amp;"""&gt;","")</f>
        <v/>
      </c>
      <c r="B380" t="str">
        <f>IF(Data!A380&lt;&gt;"","&lt;enrollments&gt;&lt;enrollment enrollment="""&amp;Data!E380&amp;""" orgUnit="""&amp; VLOOKUP(Data!D380,Reference!$A$6:$B$7,2,FALSE) &amp;""" program=""" &amp; VLOOKUP(Data!C380,Reference!$A$2:$C$3,2,FALSE) &amp; """&gt;&lt;enrollmentDate&gt;"&amp;Data!G380&amp;"&lt;/enrollmentDate&gt;&lt;incidentDate&gt;"&amp;Data!I380&amp;"&lt;/incidentDate&gt;&lt;status&gt;"&amp;Data!J380&amp;"&lt;/status&gt;&lt;events&gt;","")</f>
        <v/>
      </c>
      <c r="C380" t="str">
        <f ca="1">IF(Data!A380&lt;&gt;"","",IF(Data!B380&lt;&gt;"","&lt;event dueDate="""&amp;Data!B380&amp;""" event="""&amp;Data!C380&amp; IF(Data!D380="","",""" eventDate="""&amp;Data!D380) &amp;""" orgUnit="""&amp; VLOOKUP(Data!E380,Reference!$A$6:$B$7,2,FALSE) &amp;""" programStage="""&amp;VLOOKUP(Data!F380,Reference!$A$24:$B$31,2,FALSE)&amp;""" status="""&amp;Data!G380&amp;"""&gt;" &amp; IF(Data!H380="","","&lt;completedDate&gt;"&amp;Data!H380&amp;"&lt;/completedDate&gt;") &amp; IF(Data!B381&lt;&gt;"","&lt;/event&gt;",IF(Data!C381="","&lt;/event&gt;","")),""))</f>
        <v>&lt;event dueDate="2019-05-15" event="WedJcZxvUt7" eventDate="2019-05-23" orgUnit="DiszpKrYNg8" programStage="Enw4VUUgQ7l" status="COMPLETED"&gt;&lt;completedDate&gt;2019-05-23&lt;/completedDate&gt;</v>
      </c>
      <c r="D380" t="str">
        <f ca="1">IF(Data!A380&lt;&gt;"","",IF(Data!B380&lt;&gt;"","",IF(Data!C380&lt;&gt;"",IF(Data!B379&lt;&gt;"","&lt;dataValues&gt;","") &amp; "&lt;dataValue dataElement="""&amp;VLOOKUP(Data!C380,Reference!$A$10:$B$21,2,FALSE)&amp;""" value="""&amp;Data!D380&amp;"""/&gt;" &amp; IF(Data!C381="","&lt;/dataValues&gt;&lt;/event&gt;",IF(Data!B381&lt;&gt;"","&lt;/dataValues&gt;&lt;/event&gt;","")),"")))</f>
        <v/>
      </c>
      <c r="E380" t="str">
        <f>IF(Data!C380&lt;&gt;"","",IF(Data!E380&lt;&gt;"","&lt;/events&gt;&lt;/enrollment&gt;&lt;/enrollments&gt;&lt;attributes&gt;&lt;attribute attribute=""xir1M6BCeKy"" displayName=""ANC ID number"" value="""&amp;Data!E380&amp;"""/&gt;",""))</f>
        <v/>
      </c>
      <c r="F380" t="str">
        <f>IF(Data!C380&lt;&gt;"","",IF(Data!F380&lt;&gt;"","&lt;/events&gt;&lt;/enrollment&gt;&lt;/enrollments&gt;&lt;attributes&gt;&lt;attribute attribute=""dcHt9acQAhW"" displayName=""Child health ID number""  value="""&amp;Data!F380&amp;"""/&gt;",""))</f>
        <v/>
      </c>
      <c r="G380" t="str">
        <f>IF(Data!C380&lt;&gt;"","",IF(Data!D380&lt;&gt;"","&lt;attribute attribute=""aR40kIqUVTV"" displayName=""Date of initiation into lifelong ART"" value="""&amp;Data!I380&amp;"""/&gt;&lt;attribute attribute=""Bv3XbmGMmrW"" displayName=""ART patient number""  value="""&amp;Data!D380&amp;"""/&gt;",""))</f>
        <v/>
      </c>
      <c r="H380" t="str">
        <f ca="1">IF(Data!H380="END","&lt;/attributes&gt;&lt;/trackedEntityInstance&gt;",IF(Data!B380="",IF(Data!H380&lt;&gt;"","&lt;/attributes&gt;&lt;relationships&gt;&lt;relationship&gt;&lt;relationshipName&gt;Mother to child&lt;/relationshipName&gt;&lt;relationshipType&gt;frS8ibCkbfN&lt;/relationshipType&gt;&lt;relationship&gt;"&amp; Data!H380 &amp; "&lt;/relationship&gt;&lt;from&gt;&lt;trackedEntityInstance trackedEntityInstance=""" &amp; Data!I380 &amp; """/&gt;&lt;/from&gt;&lt;to&gt;&lt;trackedEntityInstance trackedEntityInstance=""" &amp; Data!J380 &amp; """/&gt;&lt;/to&gt;&lt;/relationship&gt;&lt;/relationships&gt;&lt;/trackedEntityInstance&gt;",""),""))</f>
        <v/>
      </c>
    </row>
    <row r="381" spans="1:8" x14ac:dyDescent="0.3">
      <c r="A381" s="9" t="str">
        <f>IF(Data!A381&lt;&gt;"","&lt;trackedEntityInstance orgUnit="""&amp;VLOOKUP(Data!A381,Reference!$A$6:$B$7,2,FALSE)&amp;""" trackedEntityInstance="""&amp;Data!B381&amp;""" trackedEntityType="""&amp;VLOOKUP(Data!C381,Reference!$A$2:$C$3,3,FALSE)&amp;"""&gt;","")</f>
        <v/>
      </c>
      <c r="B381" t="str">
        <f>IF(Data!A381&lt;&gt;"","&lt;enrollments&gt;&lt;enrollment enrollment="""&amp;Data!E381&amp;""" orgUnit="""&amp; VLOOKUP(Data!D381,Reference!$A$6:$B$7,2,FALSE) &amp;""" program=""" &amp; VLOOKUP(Data!C381,Reference!$A$2:$C$3,2,FALSE) &amp; """&gt;&lt;enrollmentDate&gt;"&amp;Data!G381&amp;"&lt;/enrollmentDate&gt;&lt;incidentDate&gt;"&amp;Data!I381&amp;"&lt;/incidentDate&gt;&lt;status&gt;"&amp;Data!J381&amp;"&lt;/status&gt;&lt;events&gt;","")</f>
        <v/>
      </c>
      <c r="C381" t="str">
        <f>IF(Data!A381&lt;&gt;"","",IF(Data!B381&lt;&gt;"","&lt;event dueDate="""&amp;Data!B381&amp;""" event="""&amp;Data!C381&amp; IF(Data!D381="","",""" eventDate="""&amp;Data!D381) &amp;""" orgUnit="""&amp; VLOOKUP(Data!E381,Reference!$A$6:$B$7,2,FALSE) &amp;""" programStage="""&amp;VLOOKUP(Data!F381,Reference!$A$24:$B$31,2,FALSE)&amp;""" status="""&amp;Data!G381&amp;"""&gt;" &amp; IF(Data!H381="","","&lt;completedDate&gt;"&amp;Data!H381&amp;"&lt;/completedDate&gt;") &amp; IF(Data!B382&lt;&gt;"","&lt;/event&gt;",IF(Data!C382="","&lt;/event&gt;","")),""))</f>
        <v/>
      </c>
      <c r="D381" t="str">
        <f ca="1">IF(Data!A381&lt;&gt;"","",IF(Data!B381&lt;&gt;"","",IF(Data!C381&lt;&gt;"",IF(Data!B380&lt;&gt;"","&lt;dataValues&gt;","") &amp; "&lt;dataValue dataElement="""&amp;VLOOKUP(Data!C381,Reference!$A$10:$B$21,2,FALSE)&amp;""" value="""&amp;Data!D381&amp;"""/&gt;" &amp; IF(Data!C382="","&lt;/dataValues&gt;&lt;/event&gt;",IF(Data!B382&lt;&gt;"","&lt;/dataValues&gt;&lt;/event&gt;","")),"")))</f>
        <v>&lt;dataValues&gt;&lt;dataValue dataElement="P8SiCumUBYw" value="Njandama MCHP"/&gt;</v>
      </c>
      <c r="E381" t="str">
        <f>IF(Data!C381&lt;&gt;"","",IF(Data!E381&lt;&gt;"","&lt;/events&gt;&lt;/enrollment&gt;&lt;/enrollments&gt;&lt;attributes&gt;&lt;attribute attribute=""xir1M6BCeKy"" displayName=""ANC ID number"" value="""&amp;Data!E381&amp;"""/&gt;",""))</f>
        <v/>
      </c>
      <c r="F381" t="str">
        <f>IF(Data!C381&lt;&gt;"","",IF(Data!F381&lt;&gt;"","&lt;/events&gt;&lt;/enrollment&gt;&lt;/enrollments&gt;&lt;attributes&gt;&lt;attribute attribute=""dcHt9acQAhW"" displayName=""Child health ID number""  value="""&amp;Data!F381&amp;"""/&gt;",""))</f>
        <v/>
      </c>
      <c r="G381" t="str">
        <f>IF(Data!C381&lt;&gt;"","",IF(Data!D381&lt;&gt;"","&lt;attribute attribute=""aR40kIqUVTV"" displayName=""Date of initiation into lifelong ART"" value="""&amp;Data!I381&amp;"""/&gt;&lt;attribute attribute=""Bv3XbmGMmrW"" displayName=""ART patient number""  value="""&amp;Data!D381&amp;"""/&gt;",""))</f>
        <v/>
      </c>
      <c r="H381" t="str">
        <f>IF(Data!H381="END","&lt;/attributes&gt;&lt;/trackedEntityInstance&gt;",IF(Data!B381="",IF(Data!H381&lt;&gt;"","&lt;/attributes&gt;&lt;relationships&gt;&lt;relationship&gt;&lt;relationshipName&gt;Mother to child&lt;/relationshipName&gt;&lt;relationshipType&gt;frS8ibCkbfN&lt;/relationshipType&gt;&lt;relationship&gt;"&amp; Data!H381 &amp; "&lt;/relationship&gt;&lt;from&gt;&lt;trackedEntityInstance trackedEntityInstance=""" &amp; Data!I381 &amp; """/&gt;&lt;/from&gt;&lt;to&gt;&lt;trackedEntityInstance trackedEntityInstance=""" &amp; Data!J381 &amp; """/&gt;&lt;/to&gt;&lt;/relationship&gt;&lt;/relationships&gt;&lt;/trackedEntityInstance&gt;",""),""))</f>
        <v/>
      </c>
    </row>
    <row r="382" spans="1:8" x14ac:dyDescent="0.3">
      <c r="A382" s="9" t="str">
        <f>IF(Data!A382&lt;&gt;"","&lt;trackedEntityInstance orgUnit="""&amp;VLOOKUP(Data!A382,Reference!$A$6:$B$7,2,FALSE)&amp;""" trackedEntityInstance="""&amp;Data!B382&amp;""" trackedEntityType="""&amp;VLOOKUP(Data!C382,Reference!$A$2:$C$3,3,FALSE)&amp;"""&gt;","")</f>
        <v/>
      </c>
      <c r="B382" t="str">
        <f>IF(Data!A382&lt;&gt;"","&lt;enrollments&gt;&lt;enrollment enrollment="""&amp;Data!E382&amp;""" orgUnit="""&amp; VLOOKUP(Data!D382,Reference!$A$6:$B$7,2,FALSE) &amp;""" program=""" &amp; VLOOKUP(Data!C382,Reference!$A$2:$C$3,2,FALSE) &amp; """&gt;&lt;enrollmentDate&gt;"&amp;Data!G382&amp;"&lt;/enrollmentDate&gt;&lt;incidentDate&gt;"&amp;Data!I382&amp;"&lt;/incidentDate&gt;&lt;status&gt;"&amp;Data!J382&amp;"&lt;/status&gt;&lt;events&gt;","")</f>
        <v/>
      </c>
      <c r="C382" t="str">
        <f>IF(Data!A382&lt;&gt;"","",IF(Data!B382&lt;&gt;"","&lt;event dueDate="""&amp;Data!B382&amp;""" event="""&amp;Data!C382&amp; IF(Data!D382="","",""" eventDate="""&amp;Data!D382) &amp;""" orgUnit="""&amp; VLOOKUP(Data!E382,Reference!$A$6:$B$7,2,FALSE) &amp;""" programStage="""&amp;VLOOKUP(Data!F382,Reference!$A$24:$B$31,2,FALSE)&amp;""" status="""&amp;Data!G382&amp;"""&gt;" &amp; IF(Data!H382="","","&lt;completedDate&gt;"&amp;Data!H382&amp;"&lt;/completedDate&gt;") &amp; IF(Data!B383&lt;&gt;"","&lt;/event&gt;",IF(Data!C383="","&lt;/event&gt;","")),""))</f>
        <v/>
      </c>
      <c r="D382" t="str">
        <f ca="1">IF(Data!A382&lt;&gt;"","",IF(Data!B382&lt;&gt;"","",IF(Data!C382&lt;&gt;"",IF(Data!B381&lt;&gt;"","&lt;dataValues&gt;","") &amp; "&lt;dataValue dataElement="""&amp;VLOOKUP(Data!C382,Reference!$A$10:$B$21,2,FALSE)&amp;""" value="""&amp;Data!D382&amp;"""/&gt;" &amp; IF(Data!C383="","&lt;/dataValues&gt;&lt;/event&gt;",IF(Data!B383&lt;&gt;"","&lt;/dataValues&gt;&lt;/event&gt;","")),"")))</f>
        <v>&lt;dataValue dataElement="Sb1k0Aw2yWG" value="NormalDelivery"/&gt;&lt;/dataValues&gt;&lt;/event&gt;</v>
      </c>
      <c r="E382" t="str">
        <f>IF(Data!C382&lt;&gt;"","",IF(Data!E382&lt;&gt;"","&lt;/events&gt;&lt;/enrollment&gt;&lt;/enrollments&gt;&lt;attributes&gt;&lt;attribute attribute=""xir1M6BCeKy"" displayName=""ANC ID number"" value="""&amp;Data!E382&amp;"""/&gt;",""))</f>
        <v/>
      </c>
      <c r="F382" t="str">
        <f>IF(Data!C382&lt;&gt;"","",IF(Data!F382&lt;&gt;"","&lt;/events&gt;&lt;/enrollment&gt;&lt;/enrollments&gt;&lt;attributes&gt;&lt;attribute attribute=""dcHt9acQAhW"" displayName=""Child health ID number""  value="""&amp;Data!F382&amp;"""/&gt;",""))</f>
        <v/>
      </c>
      <c r="G382" t="str">
        <f>IF(Data!C382&lt;&gt;"","",IF(Data!D382&lt;&gt;"","&lt;attribute attribute=""aR40kIqUVTV"" displayName=""Date of initiation into lifelong ART"" value="""&amp;Data!I382&amp;"""/&gt;&lt;attribute attribute=""Bv3XbmGMmrW"" displayName=""ART patient number""  value="""&amp;Data!D382&amp;"""/&gt;",""))</f>
        <v/>
      </c>
      <c r="H382" t="str">
        <f>IF(Data!H382="END","&lt;/attributes&gt;&lt;/trackedEntityInstance&gt;",IF(Data!B382="",IF(Data!H382&lt;&gt;"","&lt;/attributes&gt;&lt;relationships&gt;&lt;relationship&gt;&lt;relationshipName&gt;Mother to child&lt;/relationshipName&gt;&lt;relationshipType&gt;frS8ibCkbfN&lt;/relationshipType&gt;&lt;relationship&gt;"&amp; Data!H382 &amp; "&lt;/relationship&gt;&lt;from&gt;&lt;trackedEntityInstance trackedEntityInstance=""" &amp; Data!I382 &amp; """/&gt;&lt;/from&gt;&lt;to&gt;&lt;trackedEntityInstance trackedEntityInstance=""" &amp; Data!J382 &amp; """/&gt;&lt;/to&gt;&lt;/relationship&gt;&lt;/relationships&gt;&lt;/trackedEntityInstance&gt;",""),""))</f>
        <v/>
      </c>
    </row>
    <row r="383" spans="1:8" x14ac:dyDescent="0.3">
      <c r="A383" s="9" t="str">
        <f>IF(Data!A383&lt;&gt;"","&lt;trackedEntityInstance orgUnit="""&amp;VLOOKUP(Data!A383,Reference!$A$6:$B$7,2,FALSE)&amp;""" trackedEntityInstance="""&amp;Data!B383&amp;""" trackedEntityType="""&amp;VLOOKUP(Data!C383,Reference!$A$2:$C$3,3,FALSE)&amp;"""&gt;","")</f>
        <v/>
      </c>
      <c r="B383" t="str">
        <f>IF(Data!A383&lt;&gt;"","&lt;enrollments&gt;&lt;enrollment enrollment="""&amp;Data!E383&amp;""" orgUnit="""&amp; VLOOKUP(Data!D383,Reference!$A$6:$B$7,2,FALSE) &amp;""" program=""" &amp; VLOOKUP(Data!C383,Reference!$A$2:$C$3,2,FALSE) &amp; """&gt;&lt;enrollmentDate&gt;"&amp;Data!G383&amp;"&lt;/enrollmentDate&gt;&lt;incidentDate&gt;"&amp;Data!I383&amp;"&lt;/incidentDate&gt;&lt;status&gt;"&amp;Data!J383&amp;"&lt;/status&gt;&lt;events&gt;","")</f>
        <v/>
      </c>
      <c r="C383" t="str">
        <f ca="1">IF(Data!A383&lt;&gt;"","",IF(Data!B383&lt;&gt;"","&lt;event dueDate="""&amp;Data!B383&amp;""" event="""&amp;Data!C383&amp; IF(Data!D383="","",""" eventDate="""&amp;Data!D383) &amp;""" orgUnit="""&amp; VLOOKUP(Data!E383,Reference!$A$6:$B$7,2,FALSE) &amp;""" programStage="""&amp;VLOOKUP(Data!F383,Reference!$A$24:$B$31,2,FALSE)&amp;""" status="""&amp;Data!G383&amp;"""&gt;" &amp; IF(Data!H383="","","&lt;completedDate&gt;"&amp;Data!H383&amp;"&lt;/completedDate&gt;") &amp; IF(Data!B384&lt;&gt;"","&lt;/event&gt;",IF(Data!C384="","&lt;/event&gt;","")),""))</f>
        <v>&lt;event dueDate="2019-05-29" event="OERdHAcdv8I" eventDate="2019-06-09" orgUnit="DiszpKrYNg8" programStage="lHLDXFs3HTj" status="COMPLETED"&gt;&lt;completedDate&gt;2019-06-09&lt;/completedDate&gt;</v>
      </c>
      <c r="D383" t="str">
        <f ca="1">IF(Data!A383&lt;&gt;"","",IF(Data!B383&lt;&gt;"","",IF(Data!C383&lt;&gt;"",IF(Data!B382&lt;&gt;"","&lt;dataValues&gt;","") &amp; "&lt;dataValue dataElement="""&amp;VLOOKUP(Data!C383,Reference!$A$10:$B$21,2,FALSE)&amp;""" value="""&amp;Data!D383&amp;"""/&gt;" &amp; IF(Data!C384="","&lt;/dataValues&gt;&lt;/event&gt;",IF(Data!B384&lt;&gt;"","&lt;/dataValues&gt;&lt;/event&gt;","")),"")))</f>
        <v/>
      </c>
      <c r="E383" t="str">
        <f>IF(Data!C383&lt;&gt;"","",IF(Data!E383&lt;&gt;"","&lt;/events&gt;&lt;/enrollment&gt;&lt;/enrollments&gt;&lt;attributes&gt;&lt;attribute attribute=""xir1M6BCeKy"" displayName=""ANC ID number"" value="""&amp;Data!E383&amp;"""/&gt;",""))</f>
        <v/>
      </c>
      <c r="F383" t="str">
        <f>IF(Data!C383&lt;&gt;"","",IF(Data!F383&lt;&gt;"","&lt;/events&gt;&lt;/enrollment&gt;&lt;/enrollments&gt;&lt;attributes&gt;&lt;attribute attribute=""dcHt9acQAhW"" displayName=""Child health ID number""  value="""&amp;Data!F383&amp;"""/&gt;",""))</f>
        <v/>
      </c>
      <c r="G383" t="str">
        <f>IF(Data!C383&lt;&gt;"","",IF(Data!D383&lt;&gt;"","&lt;attribute attribute=""aR40kIqUVTV"" displayName=""Date of initiation into lifelong ART"" value="""&amp;Data!I383&amp;"""/&gt;&lt;attribute attribute=""Bv3XbmGMmrW"" displayName=""ART patient number""  value="""&amp;Data!D383&amp;"""/&gt;",""))</f>
        <v/>
      </c>
      <c r="H383" t="str">
        <f ca="1">IF(Data!H383="END","&lt;/attributes&gt;&lt;/trackedEntityInstance&gt;",IF(Data!B383="",IF(Data!H383&lt;&gt;"","&lt;/attributes&gt;&lt;relationships&gt;&lt;relationship&gt;&lt;relationshipName&gt;Mother to child&lt;/relationshipName&gt;&lt;relationshipType&gt;frS8ibCkbfN&lt;/relationshipType&gt;&lt;relationship&gt;"&amp; Data!H383 &amp; "&lt;/relationship&gt;&lt;from&gt;&lt;trackedEntityInstance trackedEntityInstance=""" &amp; Data!I383 &amp; """/&gt;&lt;/from&gt;&lt;to&gt;&lt;trackedEntityInstance trackedEntityInstance=""" &amp; Data!J383 &amp; """/&gt;&lt;/to&gt;&lt;/relationship&gt;&lt;/relationships&gt;&lt;/trackedEntityInstance&gt;",""),""))</f>
        <v/>
      </c>
    </row>
    <row r="384" spans="1:8" x14ac:dyDescent="0.3">
      <c r="A384" s="9" t="str">
        <f>IF(Data!A384&lt;&gt;"","&lt;trackedEntityInstance orgUnit="""&amp;VLOOKUP(Data!A384,Reference!$A$6:$B$7,2,FALSE)&amp;""" trackedEntityInstance="""&amp;Data!B384&amp;""" trackedEntityType="""&amp;VLOOKUP(Data!C384,Reference!$A$2:$C$3,3,FALSE)&amp;"""&gt;","")</f>
        <v/>
      </c>
      <c r="B384" t="str">
        <f>IF(Data!A384&lt;&gt;"","&lt;enrollments&gt;&lt;enrollment enrollment="""&amp;Data!E384&amp;""" orgUnit="""&amp; VLOOKUP(Data!D384,Reference!$A$6:$B$7,2,FALSE) &amp;""" program=""" &amp; VLOOKUP(Data!C384,Reference!$A$2:$C$3,2,FALSE) &amp; """&gt;&lt;enrollmentDate&gt;"&amp;Data!G384&amp;"&lt;/enrollmentDate&gt;&lt;incidentDate&gt;"&amp;Data!I384&amp;"&lt;/incidentDate&gt;&lt;status&gt;"&amp;Data!J384&amp;"&lt;/status&gt;&lt;events&gt;","")</f>
        <v/>
      </c>
      <c r="C384" t="str">
        <f>IF(Data!A384&lt;&gt;"","",IF(Data!B384&lt;&gt;"","&lt;event dueDate="""&amp;Data!B384&amp;""" event="""&amp;Data!C384&amp; IF(Data!D384="","",""" eventDate="""&amp;Data!D384) &amp;""" orgUnit="""&amp; VLOOKUP(Data!E384,Reference!$A$6:$B$7,2,FALSE) &amp;""" programStage="""&amp;VLOOKUP(Data!F384,Reference!$A$24:$B$31,2,FALSE)&amp;""" status="""&amp;Data!G384&amp;"""&gt;" &amp; IF(Data!H384="","","&lt;completedDate&gt;"&amp;Data!H384&amp;"&lt;/completedDate&gt;") &amp; IF(Data!B385&lt;&gt;"","&lt;/event&gt;",IF(Data!C385="","&lt;/event&gt;","")),""))</f>
        <v/>
      </c>
      <c r="D384" t="str">
        <f ca="1">IF(Data!A384&lt;&gt;"","",IF(Data!B384&lt;&gt;"","",IF(Data!C384&lt;&gt;"",IF(Data!B383&lt;&gt;"","&lt;dataValues&gt;","") &amp; "&lt;dataValue dataElement="""&amp;VLOOKUP(Data!C384,Reference!$A$10:$B$21,2,FALSE)&amp;""" value="""&amp;Data!D384&amp;"""/&gt;" &amp; IF(Data!C385="","&lt;/dataValues&gt;&lt;/event&gt;",IF(Data!B385&lt;&gt;"","&lt;/dataValues&gt;&lt;/event&gt;","")),"")))</f>
        <v>&lt;dataValues&gt;&lt;dataValue dataElement="Jr8zgBCEbtp" value="1"/&gt;</v>
      </c>
      <c r="E384" t="str">
        <f>IF(Data!C384&lt;&gt;"","",IF(Data!E384&lt;&gt;"","&lt;/events&gt;&lt;/enrollment&gt;&lt;/enrollments&gt;&lt;attributes&gt;&lt;attribute attribute=""xir1M6BCeKy"" displayName=""ANC ID number"" value="""&amp;Data!E384&amp;"""/&gt;",""))</f>
        <v/>
      </c>
      <c r="F384" t="str">
        <f>IF(Data!C384&lt;&gt;"","",IF(Data!F384&lt;&gt;"","&lt;/events&gt;&lt;/enrollment&gt;&lt;/enrollments&gt;&lt;attributes&gt;&lt;attribute attribute=""dcHt9acQAhW"" displayName=""Child health ID number""  value="""&amp;Data!F384&amp;"""/&gt;",""))</f>
        <v/>
      </c>
      <c r="G384" t="str">
        <f>IF(Data!C384&lt;&gt;"","",IF(Data!D384&lt;&gt;"","&lt;attribute attribute=""aR40kIqUVTV"" displayName=""Date of initiation into lifelong ART"" value="""&amp;Data!I384&amp;"""/&gt;&lt;attribute attribute=""Bv3XbmGMmrW"" displayName=""ART patient number""  value="""&amp;Data!D384&amp;"""/&gt;",""))</f>
        <v/>
      </c>
      <c r="H384" t="str">
        <f>IF(Data!H384="END","&lt;/attributes&gt;&lt;/trackedEntityInstance&gt;",IF(Data!B384="",IF(Data!H384&lt;&gt;"","&lt;/attributes&gt;&lt;relationships&gt;&lt;relationship&gt;&lt;relationshipName&gt;Mother to child&lt;/relationshipName&gt;&lt;relationshipType&gt;frS8ibCkbfN&lt;/relationshipType&gt;&lt;relationship&gt;"&amp; Data!H384 &amp; "&lt;/relationship&gt;&lt;from&gt;&lt;trackedEntityInstance trackedEntityInstance=""" &amp; Data!I384 &amp; """/&gt;&lt;/from&gt;&lt;to&gt;&lt;trackedEntityInstance trackedEntityInstance=""" &amp; Data!J384 &amp; """/&gt;&lt;/to&gt;&lt;/relationship&gt;&lt;/relationships&gt;&lt;/trackedEntityInstance&gt;",""),""))</f>
        <v/>
      </c>
    </row>
    <row r="385" spans="1:8" x14ac:dyDescent="0.3">
      <c r="A385" s="9" t="str">
        <f>IF(Data!A385&lt;&gt;"","&lt;trackedEntityInstance orgUnit="""&amp;VLOOKUP(Data!A385,Reference!$A$6:$B$7,2,FALSE)&amp;""" trackedEntityInstance="""&amp;Data!B385&amp;""" trackedEntityType="""&amp;VLOOKUP(Data!C385,Reference!$A$2:$C$3,3,FALSE)&amp;"""&gt;","")</f>
        <v/>
      </c>
      <c r="B385" t="str">
        <f>IF(Data!A385&lt;&gt;"","&lt;enrollments&gt;&lt;enrollment enrollment="""&amp;Data!E385&amp;""" orgUnit="""&amp; VLOOKUP(Data!D385,Reference!$A$6:$B$7,2,FALSE) &amp;""" program=""" &amp; VLOOKUP(Data!C385,Reference!$A$2:$C$3,2,FALSE) &amp; """&gt;&lt;enrollmentDate&gt;"&amp;Data!G385&amp;"&lt;/enrollmentDate&gt;&lt;incidentDate&gt;"&amp;Data!I385&amp;"&lt;/incidentDate&gt;&lt;status&gt;"&amp;Data!J385&amp;"&lt;/status&gt;&lt;events&gt;","")</f>
        <v/>
      </c>
      <c r="C385" t="str">
        <f>IF(Data!A385&lt;&gt;"","",IF(Data!B385&lt;&gt;"","&lt;event dueDate="""&amp;Data!B385&amp;""" event="""&amp;Data!C385&amp; IF(Data!D385="","",""" eventDate="""&amp;Data!D385) &amp;""" orgUnit="""&amp; VLOOKUP(Data!E385,Reference!$A$6:$B$7,2,FALSE) &amp;""" programStage="""&amp;VLOOKUP(Data!F385,Reference!$A$24:$B$31,2,FALSE)&amp;""" status="""&amp;Data!G385&amp;"""&gt;" &amp; IF(Data!H385="","","&lt;completedDate&gt;"&amp;Data!H385&amp;"&lt;/completedDate&gt;") &amp; IF(Data!B386&lt;&gt;"","&lt;/event&gt;",IF(Data!C386="","&lt;/event&gt;","")),""))</f>
        <v/>
      </c>
      <c r="D385" t="str">
        <f ca="1">IF(Data!A385&lt;&gt;"","",IF(Data!B385&lt;&gt;"","",IF(Data!C385&lt;&gt;"",IF(Data!B384&lt;&gt;"","&lt;dataValues&gt;","") &amp; "&lt;dataValue dataElement="""&amp;VLOOKUP(Data!C385,Reference!$A$10:$B$21,2,FALSE)&amp;""" value="""&amp;Data!D385&amp;"""/&gt;" &amp; IF(Data!C386="","&lt;/dataValues&gt;&lt;/event&gt;",IF(Data!B386&lt;&gt;"","&lt;/dataValues&gt;&lt;/event&gt;","")),"")))</f>
        <v>&lt;dataValue dataElement="BMXQVirGTM6" value="PNC1"/&gt;&lt;/dataValues&gt;&lt;/event&gt;</v>
      </c>
      <c r="E385" t="str">
        <f>IF(Data!C385&lt;&gt;"","",IF(Data!E385&lt;&gt;"","&lt;/events&gt;&lt;/enrollment&gt;&lt;/enrollments&gt;&lt;attributes&gt;&lt;attribute attribute=""xir1M6BCeKy"" displayName=""ANC ID number"" value="""&amp;Data!E385&amp;"""/&gt;",""))</f>
        <v/>
      </c>
      <c r="F385" t="str">
        <f>IF(Data!C385&lt;&gt;"","",IF(Data!F385&lt;&gt;"","&lt;/events&gt;&lt;/enrollment&gt;&lt;/enrollments&gt;&lt;attributes&gt;&lt;attribute attribute=""dcHt9acQAhW"" displayName=""Child health ID number""  value="""&amp;Data!F385&amp;"""/&gt;",""))</f>
        <v/>
      </c>
      <c r="G385" t="str">
        <f>IF(Data!C385&lt;&gt;"","",IF(Data!D385&lt;&gt;"","&lt;attribute attribute=""aR40kIqUVTV"" displayName=""Date of initiation into lifelong ART"" value="""&amp;Data!I385&amp;"""/&gt;&lt;attribute attribute=""Bv3XbmGMmrW"" displayName=""ART patient number""  value="""&amp;Data!D385&amp;"""/&gt;",""))</f>
        <v/>
      </c>
      <c r="H385" t="str">
        <f>IF(Data!H385="END","&lt;/attributes&gt;&lt;/trackedEntityInstance&gt;",IF(Data!B385="",IF(Data!H385&lt;&gt;"","&lt;/attributes&gt;&lt;relationships&gt;&lt;relationship&gt;&lt;relationshipName&gt;Mother to child&lt;/relationshipName&gt;&lt;relationshipType&gt;frS8ibCkbfN&lt;/relationshipType&gt;&lt;relationship&gt;"&amp; Data!H385 &amp; "&lt;/relationship&gt;&lt;from&gt;&lt;trackedEntityInstance trackedEntityInstance=""" &amp; Data!I385 &amp; """/&gt;&lt;/from&gt;&lt;to&gt;&lt;trackedEntityInstance trackedEntityInstance=""" &amp; Data!J385 &amp; """/&gt;&lt;/to&gt;&lt;/relationship&gt;&lt;/relationships&gt;&lt;/trackedEntityInstance&gt;",""),""))</f>
        <v/>
      </c>
    </row>
    <row r="386" spans="1:8" x14ac:dyDescent="0.3">
      <c r="A386" s="9" t="str">
        <f>IF(Data!A386&lt;&gt;"","&lt;trackedEntityInstance orgUnit="""&amp;VLOOKUP(Data!A386,Reference!$A$6:$B$7,2,FALSE)&amp;""" trackedEntityInstance="""&amp;Data!B386&amp;""" trackedEntityType="""&amp;VLOOKUP(Data!C386,Reference!$A$2:$C$3,3,FALSE)&amp;"""&gt;","")</f>
        <v/>
      </c>
      <c r="B386" t="str">
        <f>IF(Data!A386&lt;&gt;"","&lt;enrollments&gt;&lt;enrollment enrollment="""&amp;Data!E386&amp;""" orgUnit="""&amp; VLOOKUP(Data!D386,Reference!$A$6:$B$7,2,FALSE) &amp;""" program=""" &amp; VLOOKUP(Data!C386,Reference!$A$2:$C$3,2,FALSE) &amp; """&gt;&lt;enrollmentDate&gt;"&amp;Data!G386&amp;"&lt;/enrollmentDate&gt;&lt;incidentDate&gt;"&amp;Data!I386&amp;"&lt;/incidentDate&gt;&lt;status&gt;"&amp;Data!J386&amp;"&lt;/status&gt;&lt;events&gt;","")</f>
        <v/>
      </c>
      <c r="C386" t="str">
        <f ca="1">IF(Data!A386&lt;&gt;"","",IF(Data!B386&lt;&gt;"","&lt;event dueDate="""&amp;Data!B386&amp;""" event="""&amp;Data!C386&amp; IF(Data!D386="","",""" eventDate="""&amp;Data!D386) &amp;""" orgUnit="""&amp; VLOOKUP(Data!E386,Reference!$A$6:$B$7,2,FALSE) &amp;""" programStage="""&amp;VLOOKUP(Data!F386,Reference!$A$24:$B$31,2,FALSE)&amp;""" status="""&amp;Data!G386&amp;"""&gt;" &amp; IF(Data!H386="","","&lt;completedDate&gt;"&amp;Data!H386&amp;"&lt;/completedDate&gt;") &amp; IF(Data!B387&lt;&gt;"","&lt;/event&gt;",IF(Data!C387="","&lt;/event&gt;","")),""))</f>
        <v>&lt;event dueDate="2019-07-09" event="snC006BUQjO" eventDate="2019-08-03" orgUnit="DiszpKrYNg8" programStage="lHLDXFs3HTj" status="COMPLETED"&gt;&lt;completedDate&gt;2019-08-03&lt;/completedDate&gt;</v>
      </c>
      <c r="D386" t="str">
        <f ca="1">IF(Data!A386&lt;&gt;"","",IF(Data!B386&lt;&gt;"","",IF(Data!C386&lt;&gt;"",IF(Data!B385&lt;&gt;"","&lt;dataValues&gt;","") &amp; "&lt;dataValue dataElement="""&amp;VLOOKUP(Data!C386,Reference!$A$10:$B$21,2,FALSE)&amp;""" value="""&amp;Data!D386&amp;"""/&gt;" &amp; IF(Data!C387="","&lt;/dataValues&gt;&lt;/event&gt;",IF(Data!B387&lt;&gt;"","&lt;/dataValues&gt;&lt;/event&gt;","")),"")))</f>
        <v/>
      </c>
      <c r="E386" t="str">
        <f>IF(Data!C386&lt;&gt;"","",IF(Data!E386&lt;&gt;"","&lt;/events&gt;&lt;/enrollment&gt;&lt;/enrollments&gt;&lt;attributes&gt;&lt;attribute attribute=""xir1M6BCeKy"" displayName=""ANC ID number"" value="""&amp;Data!E386&amp;"""/&gt;",""))</f>
        <v/>
      </c>
      <c r="F386" t="str">
        <f>IF(Data!C386&lt;&gt;"","",IF(Data!F386&lt;&gt;"","&lt;/events&gt;&lt;/enrollment&gt;&lt;/enrollments&gt;&lt;attributes&gt;&lt;attribute attribute=""dcHt9acQAhW"" displayName=""Child health ID number""  value="""&amp;Data!F386&amp;"""/&gt;",""))</f>
        <v/>
      </c>
      <c r="G386" t="str">
        <f>IF(Data!C386&lt;&gt;"","",IF(Data!D386&lt;&gt;"","&lt;attribute attribute=""aR40kIqUVTV"" displayName=""Date of initiation into lifelong ART"" value="""&amp;Data!I386&amp;"""/&gt;&lt;attribute attribute=""Bv3XbmGMmrW"" displayName=""ART patient number""  value="""&amp;Data!D386&amp;"""/&gt;",""))</f>
        <v/>
      </c>
      <c r="H386" t="str">
        <f ca="1">IF(Data!H386="END","&lt;/attributes&gt;&lt;/trackedEntityInstance&gt;",IF(Data!B386="",IF(Data!H386&lt;&gt;"","&lt;/attributes&gt;&lt;relationships&gt;&lt;relationship&gt;&lt;relationshipName&gt;Mother to child&lt;/relationshipName&gt;&lt;relationshipType&gt;frS8ibCkbfN&lt;/relationshipType&gt;&lt;relationship&gt;"&amp; Data!H386 &amp; "&lt;/relationship&gt;&lt;from&gt;&lt;trackedEntityInstance trackedEntityInstance=""" &amp; Data!I386 &amp; """/&gt;&lt;/from&gt;&lt;to&gt;&lt;trackedEntityInstance trackedEntityInstance=""" &amp; Data!J386 &amp; """/&gt;&lt;/to&gt;&lt;/relationship&gt;&lt;/relationships&gt;&lt;/trackedEntityInstance&gt;",""),""))</f>
        <v/>
      </c>
    </row>
    <row r="387" spans="1:8" x14ac:dyDescent="0.3">
      <c r="A387" s="9" t="str">
        <f>IF(Data!A387&lt;&gt;"","&lt;trackedEntityInstance orgUnit="""&amp;VLOOKUP(Data!A387,Reference!$A$6:$B$7,2,FALSE)&amp;""" trackedEntityInstance="""&amp;Data!B387&amp;""" trackedEntityType="""&amp;VLOOKUP(Data!C387,Reference!$A$2:$C$3,3,FALSE)&amp;"""&gt;","")</f>
        <v/>
      </c>
      <c r="B387" t="str">
        <f>IF(Data!A387&lt;&gt;"","&lt;enrollments&gt;&lt;enrollment enrollment="""&amp;Data!E387&amp;""" orgUnit="""&amp; VLOOKUP(Data!D387,Reference!$A$6:$B$7,2,FALSE) &amp;""" program=""" &amp; VLOOKUP(Data!C387,Reference!$A$2:$C$3,2,FALSE) &amp; """&gt;&lt;enrollmentDate&gt;"&amp;Data!G387&amp;"&lt;/enrollmentDate&gt;&lt;incidentDate&gt;"&amp;Data!I387&amp;"&lt;/incidentDate&gt;&lt;status&gt;"&amp;Data!J387&amp;"&lt;/status&gt;&lt;events&gt;","")</f>
        <v/>
      </c>
      <c r="C387" t="str">
        <f>IF(Data!A387&lt;&gt;"","",IF(Data!B387&lt;&gt;"","&lt;event dueDate="""&amp;Data!B387&amp;""" event="""&amp;Data!C387&amp; IF(Data!D387="","",""" eventDate="""&amp;Data!D387) &amp;""" orgUnit="""&amp; VLOOKUP(Data!E387,Reference!$A$6:$B$7,2,FALSE) &amp;""" programStage="""&amp;VLOOKUP(Data!F387,Reference!$A$24:$B$31,2,FALSE)&amp;""" status="""&amp;Data!G387&amp;"""&gt;" &amp; IF(Data!H387="","","&lt;completedDate&gt;"&amp;Data!H387&amp;"&lt;/completedDate&gt;") &amp; IF(Data!B388&lt;&gt;"","&lt;/event&gt;",IF(Data!C388="","&lt;/event&gt;","")),""))</f>
        <v/>
      </c>
      <c r="D387" t="str">
        <f ca="1">IF(Data!A387&lt;&gt;"","",IF(Data!B387&lt;&gt;"","",IF(Data!C387&lt;&gt;"",IF(Data!B386&lt;&gt;"","&lt;dataValues&gt;","") &amp; "&lt;dataValue dataElement="""&amp;VLOOKUP(Data!C387,Reference!$A$10:$B$21,2,FALSE)&amp;""" value="""&amp;Data!D387&amp;"""/&gt;" &amp; IF(Data!C388="","&lt;/dataValues&gt;&lt;/event&gt;",IF(Data!B388&lt;&gt;"","&lt;/dataValues&gt;&lt;/event&gt;","")),"")))</f>
        <v>&lt;dataValues&gt;&lt;dataValue dataElement="BMXQVirGTM6" value="PNC2"/&gt;</v>
      </c>
      <c r="E387" t="str">
        <f>IF(Data!C387&lt;&gt;"","",IF(Data!E387&lt;&gt;"","&lt;/events&gt;&lt;/enrollment&gt;&lt;/enrollments&gt;&lt;attributes&gt;&lt;attribute attribute=""xir1M6BCeKy"" displayName=""ANC ID number"" value="""&amp;Data!E387&amp;"""/&gt;",""))</f>
        <v/>
      </c>
      <c r="F387" t="str">
        <f>IF(Data!C387&lt;&gt;"","",IF(Data!F387&lt;&gt;"","&lt;/events&gt;&lt;/enrollment&gt;&lt;/enrollments&gt;&lt;attributes&gt;&lt;attribute attribute=""dcHt9acQAhW"" displayName=""Child health ID number""  value="""&amp;Data!F387&amp;"""/&gt;",""))</f>
        <v/>
      </c>
      <c r="G387" t="str">
        <f>IF(Data!C387&lt;&gt;"","",IF(Data!D387&lt;&gt;"","&lt;attribute attribute=""aR40kIqUVTV"" displayName=""Date of initiation into lifelong ART"" value="""&amp;Data!I387&amp;"""/&gt;&lt;attribute attribute=""Bv3XbmGMmrW"" displayName=""ART patient number""  value="""&amp;Data!D387&amp;"""/&gt;",""))</f>
        <v/>
      </c>
      <c r="H387" t="str">
        <f>IF(Data!H387="END","&lt;/attributes&gt;&lt;/trackedEntityInstance&gt;",IF(Data!B387="",IF(Data!H387&lt;&gt;"","&lt;/attributes&gt;&lt;relationships&gt;&lt;relationship&gt;&lt;relationshipName&gt;Mother to child&lt;/relationshipName&gt;&lt;relationshipType&gt;frS8ibCkbfN&lt;/relationshipType&gt;&lt;relationship&gt;"&amp; Data!H387 &amp; "&lt;/relationship&gt;&lt;from&gt;&lt;trackedEntityInstance trackedEntityInstance=""" &amp; Data!I387 &amp; """/&gt;&lt;/from&gt;&lt;to&gt;&lt;trackedEntityInstance trackedEntityInstance=""" &amp; Data!J387 &amp; """/&gt;&lt;/to&gt;&lt;/relationship&gt;&lt;/relationships&gt;&lt;/trackedEntityInstance&gt;",""),""))</f>
        <v/>
      </c>
    </row>
    <row r="388" spans="1:8" x14ac:dyDescent="0.3">
      <c r="A388" s="9" t="str">
        <f>IF(Data!A388&lt;&gt;"","&lt;trackedEntityInstance orgUnit="""&amp;VLOOKUP(Data!A388,Reference!$A$6:$B$7,2,FALSE)&amp;""" trackedEntityInstance="""&amp;Data!B388&amp;""" trackedEntityType="""&amp;VLOOKUP(Data!C388,Reference!$A$2:$C$3,3,FALSE)&amp;"""&gt;","")</f>
        <v/>
      </c>
      <c r="B388" t="str">
        <f>IF(Data!A388&lt;&gt;"","&lt;enrollments&gt;&lt;enrollment enrollment="""&amp;Data!E388&amp;""" orgUnit="""&amp; VLOOKUP(Data!D388,Reference!$A$6:$B$7,2,FALSE) &amp;""" program=""" &amp; VLOOKUP(Data!C388,Reference!$A$2:$C$3,2,FALSE) &amp; """&gt;&lt;enrollmentDate&gt;"&amp;Data!G388&amp;"&lt;/enrollmentDate&gt;&lt;incidentDate&gt;"&amp;Data!I388&amp;"&lt;/incidentDate&gt;&lt;status&gt;"&amp;Data!J388&amp;"&lt;/status&gt;&lt;events&gt;","")</f>
        <v/>
      </c>
      <c r="C388" t="str">
        <f>IF(Data!A388&lt;&gt;"","",IF(Data!B388&lt;&gt;"","&lt;event dueDate="""&amp;Data!B388&amp;""" event="""&amp;Data!C388&amp; IF(Data!D388="","",""" eventDate="""&amp;Data!D388) &amp;""" orgUnit="""&amp; VLOOKUP(Data!E388,Reference!$A$6:$B$7,2,FALSE) &amp;""" programStage="""&amp;VLOOKUP(Data!F388,Reference!$A$24:$B$31,2,FALSE)&amp;""" status="""&amp;Data!G388&amp;"""&gt;" &amp; IF(Data!H388="","","&lt;completedDate&gt;"&amp;Data!H388&amp;"&lt;/completedDate&gt;") &amp; IF(Data!B389&lt;&gt;"","&lt;/event&gt;",IF(Data!C389="","&lt;/event&gt;","")),""))</f>
        <v/>
      </c>
      <c r="D388" t="str">
        <f ca="1">IF(Data!A388&lt;&gt;"","",IF(Data!B388&lt;&gt;"","",IF(Data!C388&lt;&gt;"",IF(Data!B387&lt;&gt;"","&lt;dataValues&gt;","") &amp; "&lt;dataValue dataElement="""&amp;VLOOKUP(Data!C388,Reference!$A$10:$B$21,2,FALSE)&amp;""" value="""&amp;Data!D388&amp;"""/&gt;" &amp; IF(Data!C389="","&lt;/dataValues&gt;&lt;/event&gt;",IF(Data!B389&lt;&gt;"","&lt;/dataValues&gt;&lt;/event&gt;","")),"")))</f>
        <v>&lt;dataValue dataElement="Jr8zgBCEbtp" value="1"/&gt;&lt;/dataValues&gt;&lt;/event&gt;</v>
      </c>
      <c r="E388" t="str">
        <f>IF(Data!C388&lt;&gt;"","",IF(Data!E388&lt;&gt;"","&lt;/events&gt;&lt;/enrollment&gt;&lt;/enrollments&gt;&lt;attributes&gt;&lt;attribute attribute=""xir1M6BCeKy"" displayName=""ANC ID number"" value="""&amp;Data!E388&amp;"""/&gt;",""))</f>
        <v/>
      </c>
      <c r="F388" t="str">
        <f>IF(Data!C388&lt;&gt;"","",IF(Data!F388&lt;&gt;"","&lt;/events&gt;&lt;/enrollment&gt;&lt;/enrollments&gt;&lt;attributes&gt;&lt;attribute attribute=""dcHt9acQAhW"" displayName=""Child health ID number""  value="""&amp;Data!F388&amp;"""/&gt;",""))</f>
        <v/>
      </c>
      <c r="G388" t="str">
        <f>IF(Data!C388&lt;&gt;"","",IF(Data!D388&lt;&gt;"","&lt;attribute attribute=""aR40kIqUVTV"" displayName=""Date of initiation into lifelong ART"" value="""&amp;Data!I388&amp;"""/&gt;&lt;attribute attribute=""Bv3XbmGMmrW"" displayName=""ART patient number""  value="""&amp;Data!D388&amp;"""/&gt;",""))</f>
        <v/>
      </c>
      <c r="H388" t="str">
        <f>IF(Data!H388="END","&lt;/attributes&gt;&lt;/trackedEntityInstance&gt;",IF(Data!B388="",IF(Data!H388&lt;&gt;"","&lt;/attributes&gt;&lt;relationships&gt;&lt;relationship&gt;&lt;relationshipName&gt;Mother to child&lt;/relationshipName&gt;&lt;relationshipType&gt;frS8ibCkbfN&lt;/relationshipType&gt;&lt;relationship&gt;"&amp; Data!H388 &amp; "&lt;/relationship&gt;&lt;from&gt;&lt;trackedEntityInstance trackedEntityInstance=""" &amp; Data!I388 &amp; """/&gt;&lt;/from&gt;&lt;to&gt;&lt;trackedEntityInstance trackedEntityInstance=""" &amp; Data!J388 &amp; """/&gt;&lt;/to&gt;&lt;/relationship&gt;&lt;/relationships&gt;&lt;/trackedEntityInstance&gt;",""),""))</f>
        <v/>
      </c>
    </row>
    <row r="389" spans="1:8" x14ac:dyDescent="0.3">
      <c r="A389" s="9" t="str">
        <f>IF(Data!A389&lt;&gt;"","&lt;trackedEntityInstance orgUnit="""&amp;VLOOKUP(Data!A389,Reference!$A$6:$B$7,2,FALSE)&amp;""" trackedEntityInstance="""&amp;Data!B389&amp;""" trackedEntityType="""&amp;VLOOKUP(Data!C389,Reference!$A$2:$C$3,3,FALSE)&amp;"""&gt;","")</f>
        <v/>
      </c>
      <c r="B389" t="str">
        <f>IF(Data!A389&lt;&gt;"","&lt;enrollments&gt;&lt;enrollment enrollment="""&amp;Data!E389&amp;""" orgUnit="""&amp; VLOOKUP(Data!D389,Reference!$A$6:$B$7,2,FALSE) &amp;""" program=""" &amp; VLOOKUP(Data!C389,Reference!$A$2:$C$3,2,FALSE) &amp; """&gt;&lt;enrollmentDate&gt;"&amp;Data!G389&amp;"&lt;/enrollmentDate&gt;&lt;incidentDate&gt;"&amp;Data!I389&amp;"&lt;/incidentDate&gt;&lt;status&gt;"&amp;Data!J389&amp;"&lt;/status&gt;&lt;events&gt;","")</f>
        <v/>
      </c>
      <c r="C389" t="str">
        <f ca="1">IF(Data!A389&lt;&gt;"","",IF(Data!B389&lt;&gt;"","&lt;event dueDate="""&amp;Data!B389&amp;""" event="""&amp;Data!C389&amp; IF(Data!D389="","",""" eventDate="""&amp;Data!D389) &amp;""" orgUnit="""&amp; VLOOKUP(Data!E389,Reference!$A$6:$B$7,2,FALSE) &amp;""" programStage="""&amp;VLOOKUP(Data!F389,Reference!$A$24:$B$31,2,FALSE)&amp;""" status="""&amp;Data!G389&amp;"""&gt;" &amp; IF(Data!H389="","","&lt;completedDate&gt;"&amp;Data!H389&amp;"&lt;/completedDate&gt;") &amp; IF(Data!B390&lt;&gt;"","&lt;/event&gt;",IF(Data!C390="","&lt;/event&gt;","")),""))</f>
        <v>&lt;event dueDate="2019-09-02" event="MHdUnCuDh4j" eventDate="2019-08-28" orgUnit="DiszpKrYNg8" programStage="lHLDXFs3HTj" status="COMPLETED"&gt;&lt;completedDate&gt;2019-08-28&lt;/completedDate&gt;</v>
      </c>
      <c r="D389" t="str">
        <f ca="1">IF(Data!A389&lt;&gt;"","",IF(Data!B389&lt;&gt;"","",IF(Data!C389&lt;&gt;"",IF(Data!B388&lt;&gt;"","&lt;dataValues&gt;","") &amp; "&lt;dataValue dataElement="""&amp;VLOOKUP(Data!C389,Reference!$A$10:$B$21,2,FALSE)&amp;""" value="""&amp;Data!D389&amp;"""/&gt;" &amp; IF(Data!C390="","&lt;/dataValues&gt;&lt;/event&gt;",IF(Data!B390&lt;&gt;"","&lt;/dataValues&gt;&lt;/event&gt;","")),"")))</f>
        <v/>
      </c>
      <c r="E389" t="str">
        <f>IF(Data!C389&lt;&gt;"","",IF(Data!E389&lt;&gt;"","&lt;/events&gt;&lt;/enrollment&gt;&lt;/enrollments&gt;&lt;attributes&gt;&lt;attribute attribute=""xir1M6BCeKy"" displayName=""ANC ID number"" value="""&amp;Data!E389&amp;"""/&gt;",""))</f>
        <v/>
      </c>
      <c r="F389" t="str">
        <f>IF(Data!C389&lt;&gt;"","",IF(Data!F389&lt;&gt;"","&lt;/events&gt;&lt;/enrollment&gt;&lt;/enrollments&gt;&lt;attributes&gt;&lt;attribute attribute=""dcHt9acQAhW"" displayName=""Child health ID number""  value="""&amp;Data!F389&amp;"""/&gt;",""))</f>
        <v/>
      </c>
      <c r="G389" t="str">
        <f>IF(Data!C389&lt;&gt;"","",IF(Data!D389&lt;&gt;"","&lt;attribute attribute=""aR40kIqUVTV"" displayName=""Date of initiation into lifelong ART"" value="""&amp;Data!I389&amp;"""/&gt;&lt;attribute attribute=""Bv3XbmGMmrW"" displayName=""ART patient number""  value="""&amp;Data!D389&amp;"""/&gt;",""))</f>
        <v/>
      </c>
      <c r="H389" t="str">
        <f ca="1">IF(Data!H389="END","&lt;/attributes&gt;&lt;/trackedEntityInstance&gt;",IF(Data!B389="",IF(Data!H389&lt;&gt;"","&lt;/attributes&gt;&lt;relationships&gt;&lt;relationship&gt;&lt;relationshipName&gt;Mother to child&lt;/relationshipName&gt;&lt;relationshipType&gt;frS8ibCkbfN&lt;/relationshipType&gt;&lt;relationship&gt;"&amp; Data!H389 &amp; "&lt;/relationship&gt;&lt;from&gt;&lt;trackedEntityInstance trackedEntityInstance=""" &amp; Data!I389 &amp; """/&gt;&lt;/from&gt;&lt;to&gt;&lt;trackedEntityInstance trackedEntityInstance=""" &amp; Data!J389 &amp; """/&gt;&lt;/to&gt;&lt;/relationship&gt;&lt;/relationships&gt;&lt;/trackedEntityInstance&gt;",""),""))</f>
        <v/>
      </c>
    </row>
    <row r="390" spans="1:8" x14ac:dyDescent="0.3">
      <c r="A390" s="9" t="str">
        <f>IF(Data!A390&lt;&gt;"","&lt;trackedEntityInstance orgUnit="""&amp;VLOOKUP(Data!A390,Reference!$A$6:$B$7,2,FALSE)&amp;""" trackedEntityInstance="""&amp;Data!B390&amp;""" trackedEntityType="""&amp;VLOOKUP(Data!C390,Reference!$A$2:$C$3,3,FALSE)&amp;"""&gt;","")</f>
        <v/>
      </c>
      <c r="B390" t="str">
        <f>IF(Data!A390&lt;&gt;"","&lt;enrollments&gt;&lt;enrollment enrollment="""&amp;Data!E390&amp;""" orgUnit="""&amp; VLOOKUP(Data!D390,Reference!$A$6:$B$7,2,FALSE) &amp;""" program=""" &amp; VLOOKUP(Data!C390,Reference!$A$2:$C$3,2,FALSE) &amp; """&gt;&lt;enrollmentDate&gt;"&amp;Data!G390&amp;"&lt;/enrollmentDate&gt;&lt;incidentDate&gt;"&amp;Data!I390&amp;"&lt;/incidentDate&gt;&lt;status&gt;"&amp;Data!J390&amp;"&lt;/status&gt;&lt;events&gt;","")</f>
        <v/>
      </c>
      <c r="C390" t="str">
        <f>IF(Data!A390&lt;&gt;"","",IF(Data!B390&lt;&gt;"","&lt;event dueDate="""&amp;Data!B390&amp;""" event="""&amp;Data!C390&amp; IF(Data!D390="","",""" eventDate="""&amp;Data!D390) &amp;""" orgUnit="""&amp; VLOOKUP(Data!E390,Reference!$A$6:$B$7,2,FALSE) &amp;""" programStage="""&amp;VLOOKUP(Data!F390,Reference!$A$24:$B$31,2,FALSE)&amp;""" status="""&amp;Data!G390&amp;"""&gt;" &amp; IF(Data!H390="","","&lt;completedDate&gt;"&amp;Data!H390&amp;"&lt;/completedDate&gt;") &amp; IF(Data!B391&lt;&gt;"","&lt;/event&gt;",IF(Data!C391="","&lt;/event&gt;","")),""))</f>
        <v/>
      </c>
      <c r="D390" t="str">
        <f ca="1">IF(Data!A390&lt;&gt;"","",IF(Data!B390&lt;&gt;"","",IF(Data!C390&lt;&gt;"",IF(Data!B389&lt;&gt;"","&lt;dataValues&gt;","") &amp; "&lt;dataValue dataElement="""&amp;VLOOKUP(Data!C390,Reference!$A$10:$B$21,2,FALSE)&amp;""" value="""&amp;Data!D390&amp;"""/&gt;" &amp; IF(Data!C391="","&lt;/dataValues&gt;&lt;/event&gt;",IF(Data!B391&lt;&gt;"","&lt;/dataValues&gt;&lt;/event&gt;","")),"")))</f>
        <v>&lt;dataValues&gt;&lt;dataValue dataElement="BMXQVirGTM6" value="PNC3"/&gt;</v>
      </c>
      <c r="E390" t="str">
        <f>IF(Data!C390&lt;&gt;"","",IF(Data!E390&lt;&gt;"","&lt;/events&gt;&lt;/enrollment&gt;&lt;/enrollments&gt;&lt;attributes&gt;&lt;attribute attribute=""xir1M6BCeKy"" displayName=""ANC ID number"" value="""&amp;Data!E390&amp;"""/&gt;",""))</f>
        <v/>
      </c>
      <c r="F390" t="str">
        <f>IF(Data!C390&lt;&gt;"","",IF(Data!F390&lt;&gt;"","&lt;/events&gt;&lt;/enrollment&gt;&lt;/enrollments&gt;&lt;attributes&gt;&lt;attribute attribute=""dcHt9acQAhW"" displayName=""Child health ID number""  value="""&amp;Data!F390&amp;"""/&gt;",""))</f>
        <v/>
      </c>
      <c r="G390" t="str">
        <f>IF(Data!C390&lt;&gt;"","",IF(Data!D390&lt;&gt;"","&lt;attribute attribute=""aR40kIqUVTV"" displayName=""Date of initiation into lifelong ART"" value="""&amp;Data!I390&amp;"""/&gt;&lt;attribute attribute=""Bv3XbmGMmrW"" displayName=""ART patient number""  value="""&amp;Data!D390&amp;"""/&gt;",""))</f>
        <v/>
      </c>
      <c r="H390" t="str">
        <f>IF(Data!H390="END","&lt;/attributes&gt;&lt;/trackedEntityInstance&gt;",IF(Data!B390="",IF(Data!H390&lt;&gt;"","&lt;/attributes&gt;&lt;relationships&gt;&lt;relationship&gt;&lt;relationshipName&gt;Mother to child&lt;/relationshipName&gt;&lt;relationshipType&gt;frS8ibCkbfN&lt;/relationshipType&gt;&lt;relationship&gt;"&amp; Data!H390 &amp; "&lt;/relationship&gt;&lt;from&gt;&lt;trackedEntityInstance trackedEntityInstance=""" &amp; Data!I390 &amp; """/&gt;&lt;/from&gt;&lt;to&gt;&lt;trackedEntityInstance trackedEntityInstance=""" &amp; Data!J390 &amp; """/&gt;&lt;/to&gt;&lt;/relationship&gt;&lt;/relationships&gt;&lt;/trackedEntityInstance&gt;",""),""))</f>
        <v/>
      </c>
    </row>
    <row r="391" spans="1:8" x14ac:dyDescent="0.3">
      <c r="A391" s="9" t="str">
        <f>IF(Data!A391&lt;&gt;"","&lt;trackedEntityInstance orgUnit="""&amp;VLOOKUP(Data!A391,Reference!$A$6:$B$7,2,FALSE)&amp;""" trackedEntityInstance="""&amp;Data!B391&amp;""" trackedEntityType="""&amp;VLOOKUP(Data!C391,Reference!$A$2:$C$3,3,FALSE)&amp;"""&gt;","")</f>
        <v/>
      </c>
      <c r="B391" t="str">
        <f>IF(Data!A391&lt;&gt;"","&lt;enrollments&gt;&lt;enrollment enrollment="""&amp;Data!E391&amp;""" orgUnit="""&amp; VLOOKUP(Data!D391,Reference!$A$6:$B$7,2,FALSE) &amp;""" program=""" &amp; VLOOKUP(Data!C391,Reference!$A$2:$C$3,2,FALSE) &amp; """&gt;&lt;enrollmentDate&gt;"&amp;Data!G391&amp;"&lt;/enrollmentDate&gt;&lt;incidentDate&gt;"&amp;Data!I391&amp;"&lt;/incidentDate&gt;&lt;status&gt;"&amp;Data!J391&amp;"&lt;/status&gt;&lt;events&gt;","")</f>
        <v/>
      </c>
      <c r="C391" t="str">
        <f>IF(Data!A391&lt;&gt;"","",IF(Data!B391&lt;&gt;"","&lt;event dueDate="""&amp;Data!B391&amp;""" event="""&amp;Data!C391&amp; IF(Data!D391="","",""" eventDate="""&amp;Data!D391) &amp;""" orgUnit="""&amp; VLOOKUP(Data!E391,Reference!$A$6:$B$7,2,FALSE) &amp;""" programStage="""&amp;VLOOKUP(Data!F391,Reference!$A$24:$B$31,2,FALSE)&amp;""" status="""&amp;Data!G391&amp;"""&gt;" &amp; IF(Data!H391="","","&lt;completedDate&gt;"&amp;Data!H391&amp;"&lt;/completedDate&gt;") &amp; IF(Data!B392&lt;&gt;"","&lt;/event&gt;",IF(Data!C392="","&lt;/event&gt;","")),""))</f>
        <v/>
      </c>
      <c r="D391" t="str">
        <f ca="1">IF(Data!A391&lt;&gt;"","",IF(Data!B391&lt;&gt;"","",IF(Data!C391&lt;&gt;"",IF(Data!B390&lt;&gt;"","&lt;dataValues&gt;","") &amp; "&lt;dataValue dataElement="""&amp;VLOOKUP(Data!C391,Reference!$A$10:$B$21,2,FALSE)&amp;""" value="""&amp;Data!D391&amp;"""/&gt;" &amp; IF(Data!C392="","&lt;/dataValues&gt;&lt;/event&gt;",IF(Data!B392&lt;&gt;"","&lt;/dataValues&gt;&lt;/event&gt;","")),"")))</f>
        <v>&lt;dataValue dataElement="Jr8zgBCEbtp" value="1"/&gt;&lt;/dataValues&gt;&lt;/event&gt;</v>
      </c>
      <c r="E391" t="str">
        <f>IF(Data!C391&lt;&gt;"","",IF(Data!E391&lt;&gt;"","&lt;/events&gt;&lt;/enrollment&gt;&lt;/enrollments&gt;&lt;attributes&gt;&lt;attribute attribute=""xir1M6BCeKy"" displayName=""ANC ID number"" value="""&amp;Data!E391&amp;"""/&gt;",""))</f>
        <v/>
      </c>
      <c r="F391" t="str">
        <f>IF(Data!C391&lt;&gt;"","",IF(Data!F391&lt;&gt;"","&lt;/events&gt;&lt;/enrollment&gt;&lt;/enrollments&gt;&lt;attributes&gt;&lt;attribute attribute=""dcHt9acQAhW"" displayName=""Child health ID number""  value="""&amp;Data!F391&amp;"""/&gt;",""))</f>
        <v/>
      </c>
      <c r="G391" t="str">
        <f>IF(Data!C391&lt;&gt;"","",IF(Data!D391&lt;&gt;"","&lt;attribute attribute=""aR40kIqUVTV"" displayName=""Date of initiation into lifelong ART"" value="""&amp;Data!I391&amp;"""/&gt;&lt;attribute attribute=""Bv3XbmGMmrW"" displayName=""ART patient number""  value="""&amp;Data!D391&amp;"""/&gt;",""))</f>
        <v/>
      </c>
      <c r="H391" t="str">
        <f>IF(Data!H391="END","&lt;/attributes&gt;&lt;/trackedEntityInstance&gt;",IF(Data!B391="",IF(Data!H391&lt;&gt;"","&lt;/attributes&gt;&lt;relationships&gt;&lt;relationship&gt;&lt;relationshipName&gt;Mother to child&lt;/relationshipName&gt;&lt;relationshipType&gt;frS8ibCkbfN&lt;/relationshipType&gt;&lt;relationship&gt;"&amp; Data!H391 &amp; "&lt;/relationship&gt;&lt;from&gt;&lt;trackedEntityInstance trackedEntityInstance=""" &amp; Data!I391 &amp; """/&gt;&lt;/from&gt;&lt;to&gt;&lt;trackedEntityInstance trackedEntityInstance=""" &amp; Data!J391 &amp; """/&gt;&lt;/to&gt;&lt;/relationship&gt;&lt;/relationships&gt;&lt;/trackedEntityInstance&gt;",""),""))</f>
        <v/>
      </c>
    </row>
    <row r="392" spans="1:8" x14ac:dyDescent="0.3">
      <c r="A392" s="9" t="str">
        <f>IF(Data!A392&lt;&gt;"","&lt;trackedEntityInstance orgUnit="""&amp;VLOOKUP(Data!A392,Reference!$A$6:$B$7,2,FALSE)&amp;""" trackedEntityInstance="""&amp;Data!B392&amp;""" trackedEntityType="""&amp;VLOOKUP(Data!C392,Reference!$A$2:$C$3,3,FALSE)&amp;"""&gt;","")</f>
        <v/>
      </c>
      <c r="B392" t="str">
        <f>IF(Data!A392&lt;&gt;"","&lt;enrollments&gt;&lt;enrollment enrollment="""&amp;Data!E392&amp;""" orgUnit="""&amp; VLOOKUP(Data!D392,Reference!$A$6:$B$7,2,FALSE) &amp;""" program=""" &amp; VLOOKUP(Data!C392,Reference!$A$2:$C$3,2,FALSE) &amp; """&gt;&lt;enrollmentDate&gt;"&amp;Data!G392&amp;"&lt;/enrollmentDate&gt;&lt;incidentDate&gt;"&amp;Data!I392&amp;"&lt;/incidentDate&gt;&lt;status&gt;"&amp;Data!J392&amp;"&lt;/status&gt;&lt;events&gt;","")</f>
        <v/>
      </c>
      <c r="C392" t="str">
        <f ca="1">IF(Data!A392&lt;&gt;"","",IF(Data!B392&lt;&gt;"","&lt;event dueDate="""&amp;Data!B392&amp;""" event="""&amp;Data!C392&amp; IF(Data!D392="","",""" eventDate="""&amp;Data!D392) &amp;""" orgUnit="""&amp; VLOOKUP(Data!E392,Reference!$A$6:$B$7,2,FALSE) &amp;""" programStage="""&amp;VLOOKUP(Data!F392,Reference!$A$24:$B$31,2,FALSE)&amp;""" status="""&amp;Data!G392&amp;"""&gt;" &amp; IF(Data!H392="","","&lt;completedDate&gt;"&amp;Data!H392&amp;"&lt;/completedDate&gt;") &amp; IF(Data!B393&lt;&gt;"","&lt;/event&gt;",IF(Data!C393="","&lt;/event&gt;","")),""))</f>
        <v>&lt;event dueDate="2019-09-27" event="e7RzF1k2O1E" orgUnit="DiszpKrYNg8" programStage="NVLgFx7afB9" status="SCHEDULE"&gt;&lt;/event&gt;</v>
      </c>
      <c r="D392" t="str">
        <f ca="1">IF(Data!A392&lt;&gt;"","",IF(Data!B392&lt;&gt;"","",IF(Data!C392&lt;&gt;"",IF(Data!B391&lt;&gt;"","&lt;dataValues&gt;","") &amp; "&lt;dataValue dataElement="""&amp;VLOOKUP(Data!C392,Reference!$A$10:$B$21,2,FALSE)&amp;""" value="""&amp;Data!D392&amp;"""/&gt;" &amp; IF(Data!C393="","&lt;/dataValues&gt;&lt;/event&gt;",IF(Data!B393&lt;&gt;"","&lt;/dataValues&gt;&lt;/event&gt;","")),"")))</f>
        <v/>
      </c>
      <c r="E392" t="str">
        <f>IF(Data!C392&lt;&gt;"","",IF(Data!E392&lt;&gt;"","&lt;/events&gt;&lt;/enrollment&gt;&lt;/enrollments&gt;&lt;attributes&gt;&lt;attribute attribute=""xir1M6BCeKy"" displayName=""ANC ID number"" value="""&amp;Data!E392&amp;"""/&gt;",""))</f>
        <v/>
      </c>
      <c r="F392" t="str">
        <f>IF(Data!C392&lt;&gt;"","",IF(Data!F392&lt;&gt;"","&lt;/events&gt;&lt;/enrollment&gt;&lt;/enrollments&gt;&lt;attributes&gt;&lt;attribute attribute=""dcHt9acQAhW"" displayName=""Child health ID number""  value="""&amp;Data!F392&amp;"""/&gt;",""))</f>
        <v/>
      </c>
      <c r="G392" t="str">
        <f>IF(Data!C392&lt;&gt;"","",IF(Data!D392&lt;&gt;"","&lt;attribute attribute=""aR40kIqUVTV"" displayName=""Date of initiation into lifelong ART"" value="""&amp;Data!I392&amp;"""/&gt;&lt;attribute attribute=""Bv3XbmGMmrW"" displayName=""ART patient number""  value="""&amp;Data!D392&amp;"""/&gt;",""))</f>
        <v/>
      </c>
      <c r="H392" t="str">
        <f ca="1">IF(Data!H392="END","&lt;/attributes&gt;&lt;/trackedEntityInstance&gt;",IF(Data!B392="",IF(Data!H392&lt;&gt;"","&lt;/attributes&gt;&lt;relationships&gt;&lt;relationship&gt;&lt;relationshipName&gt;Mother to child&lt;/relationshipName&gt;&lt;relationshipType&gt;frS8ibCkbfN&lt;/relationshipType&gt;&lt;relationship&gt;"&amp; Data!H392 &amp; "&lt;/relationship&gt;&lt;from&gt;&lt;trackedEntityInstance trackedEntityInstance=""" &amp; Data!I392 &amp; """/&gt;&lt;/from&gt;&lt;to&gt;&lt;trackedEntityInstance trackedEntityInstance=""" &amp; Data!J392 &amp; """/&gt;&lt;/to&gt;&lt;/relationship&gt;&lt;/relationships&gt;&lt;/trackedEntityInstance&gt;",""),""))</f>
        <v/>
      </c>
    </row>
    <row r="393" spans="1:8" x14ac:dyDescent="0.3">
      <c r="A393" s="9" t="str">
        <f>IF(Data!A393&lt;&gt;"","&lt;trackedEntityInstance orgUnit="""&amp;VLOOKUP(Data!A393,Reference!$A$6:$B$7,2,FALSE)&amp;""" trackedEntityInstance="""&amp;Data!B393&amp;""" trackedEntityType="""&amp;VLOOKUP(Data!C393,Reference!$A$2:$C$3,3,FALSE)&amp;"""&gt;","")</f>
        <v/>
      </c>
      <c r="B393" t="str">
        <f>IF(Data!A393&lt;&gt;"","&lt;enrollments&gt;&lt;enrollment enrollment="""&amp;Data!E393&amp;""" orgUnit="""&amp; VLOOKUP(Data!D393,Reference!$A$6:$B$7,2,FALSE) &amp;""" program=""" &amp; VLOOKUP(Data!C393,Reference!$A$2:$C$3,2,FALSE) &amp; """&gt;&lt;enrollmentDate&gt;"&amp;Data!G393&amp;"&lt;/enrollmentDate&gt;&lt;incidentDate&gt;"&amp;Data!I393&amp;"&lt;/incidentDate&gt;&lt;status&gt;"&amp;Data!J393&amp;"&lt;/status&gt;&lt;events&gt;","")</f>
        <v/>
      </c>
      <c r="C393" t="str">
        <f>IF(Data!A393&lt;&gt;"","",IF(Data!B393&lt;&gt;"","&lt;event dueDate="""&amp;Data!B393&amp;""" event="""&amp;Data!C393&amp; IF(Data!D393="","",""" eventDate="""&amp;Data!D393) &amp;""" orgUnit="""&amp; VLOOKUP(Data!E393,Reference!$A$6:$B$7,2,FALSE) &amp;""" programStage="""&amp;VLOOKUP(Data!F393,Reference!$A$24:$B$31,2,FALSE)&amp;""" status="""&amp;Data!G393&amp;"""&gt;" &amp; IF(Data!H393="","","&lt;completedDate&gt;"&amp;Data!H393&amp;"&lt;/completedDate&gt;") &amp; IF(Data!B394&lt;&gt;"","&lt;/event&gt;",IF(Data!C394="","&lt;/event&gt;","")),""))</f>
        <v/>
      </c>
      <c r="D393" t="str">
        <f>IF(Data!A393&lt;&gt;"","",IF(Data!B393&lt;&gt;"","",IF(Data!C393&lt;&gt;"",IF(Data!B392&lt;&gt;"","&lt;dataValues&gt;","") &amp; "&lt;dataValue dataElement="""&amp;VLOOKUP(Data!C393,Reference!$A$10:$B$21,2,FALSE)&amp;""" value="""&amp;Data!D393&amp;"""/&gt;" &amp; IF(Data!C394="","&lt;/dataValues&gt;&lt;/event&gt;",IF(Data!B394&lt;&gt;"","&lt;/dataValues&gt;&lt;/event&gt;","")),"")))</f>
        <v/>
      </c>
      <c r="E393" t="str">
        <f>IF(Data!C393&lt;&gt;"","",IF(Data!E393&lt;&gt;"","&lt;/events&gt;&lt;/enrollment&gt;&lt;/enrollments&gt;&lt;attributes&gt;&lt;attribute attribute=""xir1M6BCeKy"" displayName=""ANC ID number"" value="""&amp;Data!E393&amp;"""/&gt;",""))</f>
        <v>&lt;/events&gt;&lt;/enrollment&gt;&lt;/enrollments&gt;&lt;attributes&gt;&lt;attribute attribute="xir1M6BCeKy" displayName="ANC ID number" value="2019-23"/&gt;</v>
      </c>
      <c r="F393" t="str">
        <f>IF(Data!C393&lt;&gt;"","",IF(Data!F393&lt;&gt;"","&lt;/events&gt;&lt;/enrollment&gt;&lt;/enrollments&gt;&lt;attributes&gt;&lt;attribute attribute=""dcHt9acQAhW"" displayName=""Child health ID number""  value="""&amp;Data!F393&amp;"""/&gt;",""))</f>
        <v/>
      </c>
      <c r="G393" t="str">
        <f>IF(Data!C393&lt;&gt;"","",IF(Data!D393&lt;&gt;"","&lt;attribute attribute=""aR40kIqUVTV"" displayName=""Date of initiation into lifelong ART"" value="""&amp;Data!I393&amp;"""/&gt;&lt;attribute attribute=""Bv3XbmGMmrW"" displayName=""ART patient number""  value="""&amp;Data!D393&amp;"""/&gt;",""))</f>
        <v/>
      </c>
      <c r="H393" t="str">
        <f>IF(Data!H393="END","&lt;/attributes&gt;&lt;/trackedEntityInstance&gt;",IF(Data!B393="",IF(Data!H393&lt;&gt;"","&lt;/attributes&gt;&lt;relationships&gt;&lt;relationship&gt;&lt;relationshipName&gt;Mother to child&lt;/relationshipName&gt;&lt;relationshipType&gt;frS8ibCkbfN&lt;/relationshipType&gt;&lt;relationship&gt;"&amp; Data!H393 &amp; "&lt;/relationship&gt;&lt;from&gt;&lt;trackedEntityInstance trackedEntityInstance=""" &amp; Data!I393 &amp; """/&gt;&lt;/from&gt;&lt;to&gt;&lt;trackedEntityInstance trackedEntityInstance=""" &amp; Data!J393 &amp; """/&gt;&lt;/to&gt;&lt;/relationship&gt;&lt;/relationships&gt;&lt;/trackedEntityInstance&gt;",""),""))</f>
        <v/>
      </c>
    </row>
    <row r="394" spans="1:8" x14ac:dyDescent="0.3">
      <c r="A394" s="9" t="str">
        <f>IF(Data!A394&lt;&gt;"","&lt;trackedEntityInstance orgUnit="""&amp;VLOOKUP(Data!A394,Reference!$A$6:$B$7,2,FALSE)&amp;""" trackedEntityInstance="""&amp;Data!B394&amp;""" trackedEntityType="""&amp;VLOOKUP(Data!C394,Reference!$A$2:$C$3,3,FALSE)&amp;"""&gt;","")</f>
        <v/>
      </c>
      <c r="B394" t="str">
        <f>IF(Data!A394&lt;&gt;"","&lt;enrollments&gt;&lt;enrollment enrollment="""&amp;Data!E394&amp;""" orgUnit="""&amp; VLOOKUP(Data!D394,Reference!$A$6:$B$7,2,FALSE) &amp;""" program=""" &amp; VLOOKUP(Data!C394,Reference!$A$2:$C$3,2,FALSE) &amp; """&gt;&lt;enrollmentDate&gt;"&amp;Data!G394&amp;"&lt;/enrollmentDate&gt;&lt;incidentDate&gt;"&amp;Data!I394&amp;"&lt;/incidentDate&gt;&lt;status&gt;"&amp;Data!J394&amp;"&lt;/status&gt;&lt;events&gt;","")</f>
        <v/>
      </c>
      <c r="C394" t="str">
        <f>IF(Data!A394&lt;&gt;"","",IF(Data!B394&lt;&gt;"","&lt;event dueDate="""&amp;Data!B394&amp;""" event="""&amp;Data!C394&amp; IF(Data!D394="","",""" eventDate="""&amp;Data!D394) &amp;""" orgUnit="""&amp; VLOOKUP(Data!E394,Reference!$A$6:$B$7,2,FALSE) &amp;""" programStage="""&amp;VLOOKUP(Data!F394,Reference!$A$24:$B$31,2,FALSE)&amp;""" status="""&amp;Data!G394&amp;"""&gt;" &amp; IF(Data!H394="","","&lt;completedDate&gt;"&amp;Data!H394&amp;"&lt;/completedDate&gt;") &amp; IF(Data!B395&lt;&gt;"","&lt;/event&gt;",IF(Data!C395="","&lt;/event&gt;","")),""))</f>
        <v/>
      </c>
      <c r="D394" t="str">
        <f>IF(Data!A394&lt;&gt;"","",IF(Data!B394&lt;&gt;"","",IF(Data!C394&lt;&gt;"",IF(Data!B393&lt;&gt;"","&lt;dataValues&gt;","") &amp; "&lt;dataValue dataElement="""&amp;VLOOKUP(Data!C394,Reference!$A$10:$B$21,2,FALSE)&amp;""" value="""&amp;Data!D394&amp;"""/&gt;" &amp; IF(Data!C395="","&lt;/dataValues&gt;&lt;/event&gt;",IF(Data!B395&lt;&gt;"","&lt;/dataValues&gt;&lt;/event&gt;","")),"")))</f>
        <v/>
      </c>
      <c r="E394" t="str">
        <f>IF(Data!C394&lt;&gt;"","",IF(Data!E394&lt;&gt;"","&lt;/events&gt;&lt;/enrollment&gt;&lt;/enrollments&gt;&lt;attributes&gt;&lt;attribute attribute=""xir1M6BCeKy"" displayName=""ANC ID number"" value="""&amp;Data!E394&amp;"""/&gt;",""))</f>
        <v/>
      </c>
      <c r="F394" t="str">
        <f>IF(Data!C394&lt;&gt;"","",IF(Data!F394&lt;&gt;"","&lt;/events&gt;&lt;/enrollment&gt;&lt;/enrollments&gt;&lt;attributes&gt;&lt;attribute attribute=""dcHt9acQAhW"" displayName=""Child health ID number""  value="""&amp;Data!F394&amp;"""/&gt;",""))</f>
        <v/>
      </c>
      <c r="G394" t="str">
        <f>IF(Data!C394&lt;&gt;"","",IF(Data!D394&lt;&gt;"","&lt;attribute attribute=""aR40kIqUVTV"" displayName=""Date of initiation into lifelong ART"" value="""&amp;Data!I394&amp;"""/&gt;&lt;attribute attribute=""Bv3XbmGMmrW"" displayName=""ART patient number""  value="""&amp;Data!D394&amp;"""/&gt;",""))</f>
        <v/>
      </c>
      <c r="H394" t="str">
        <f>IF(Data!H394="END","&lt;/attributes&gt;&lt;/trackedEntityInstance&gt;",IF(Data!B394="",IF(Data!H394&lt;&gt;"","&lt;/attributes&gt;&lt;relationships&gt;&lt;relationship&gt;&lt;relationshipName&gt;Mother to child&lt;/relationshipName&gt;&lt;relationshipType&gt;frS8ibCkbfN&lt;/relationshipType&gt;&lt;relationship&gt;"&amp; Data!H394 &amp; "&lt;/relationship&gt;&lt;from&gt;&lt;trackedEntityInstance trackedEntityInstance=""" &amp; Data!I394 &amp; """/&gt;&lt;/from&gt;&lt;to&gt;&lt;trackedEntityInstance trackedEntityInstance=""" &amp; Data!J394 &amp; """/&gt;&lt;/to&gt;&lt;/relationship&gt;&lt;/relationships&gt;&lt;/trackedEntityInstance&gt;",""),""))</f>
        <v>&lt;/attributes&gt;&lt;relationships&gt;&lt;relationship&gt;&lt;relationshipName&gt;Mother to child&lt;/relationshipName&gt;&lt;relationshipType&gt;frS8ibCkbfN&lt;/relationshipType&gt;&lt;relationship&gt;G56yZD5mZ4P&lt;/relationship&gt;&lt;from&gt;&lt;trackedEntityInstance trackedEntityInstance="RpSRFH8ptZa"/&gt;&lt;/from&gt;&lt;to&gt;&lt;trackedEntityInstance trackedEntityInstance="dLjS9H4dUgy"/&gt;&lt;/to&gt;&lt;/relationship&gt;&lt;/relationships&gt;&lt;/trackedEntityInstance&gt;</v>
      </c>
    </row>
    <row r="395" spans="1:8" x14ac:dyDescent="0.3">
      <c r="A395" s="9" t="str">
        <f>IF(Data!A395&lt;&gt;"","&lt;trackedEntityInstance orgUnit="""&amp;VLOOKUP(Data!A395,Reference!$A$6:$B$7,2,FALSE)&amp;""" trackedEntityInstance="""&amp;Data!B395&amp;""" trackedEntityType="""&amp;VLOOKUP(Data!C395,Reference!$A$2:$C$3,3,FALSE)&amp;"""&gt;","")</f>
        <v/>
      </c>
      <c r="B395" t="str">
        <f>IF(Data!A395&lt;&gt;"","&lt;enrollments&gt;&lt;enrollment enrollment="""&amp;Data!E395&amp;""" orgUnit="""&amp; VLOOKUP(Data!D395,Reference!$A$6:$B$7,2,FALSE) &amp;""" program=""" &amp; VLOOKUP(Data!C395,Reference!$A$2:$C$3,2,FALSE) &amp; """&gt;&lt;enrollmentDate&gt;"&amp;Data!G395&amp;"&lt;/enrollmentDate&gt;&lt;incidentDate&gt;"&amp;Data!I395&amp;"&lt;/incidentDate&gt;&lt;status&gt;"&amp;Data!J395&amp;"&lt;/status&gt;&lt;events&gt;","")</f>
        <v/>
      </c>
      <c r="C395" t="str">
        <f>IF(Data!A395&lt;&gt;"","",IF(Data!B395&lt;&gt;"","&lt;event dueDate="""&amp;Data!B395&amp;""" event="""&amp;Data!C395&amp; IF(Data!D395="","",""" eventDate="""&amp;Data!D395) &amp;""" orgUnit="""&amp; VLOOKUP(Data!E395,Reference!$A$6:$B$7,2,FALSE) &amp;""" programStage="""&amp;VLOOKUP(Data!F395,Reference!$A$24:$B$31,2,FALSE)&amp;""" status="""&amp;Data!G395&amp;"""&gt;" &amp; IF(Data!H395="","","&lt;completedDate&gt;"&amp;Data!H395&amp;"&lt;/completedDate&gt;") &amp; IF(Data!B396&lt;&gt;"","&lt;/event&gt;",IF(Data!C396="","&lt;/event&gt;","")),""))</f>
        <v/>
      </c>
      <c r="D395" t="str">
        <f>IF(Data!A395&lt;&gt;"","",IF(Data!B395&lt;&gt;"","",IF(Data!C395&lt;&gt;"",IF(Data!B394&lt;&gt;"","&lt;dataValues&gt;","") &amp; "&lt;dataValue dataElement="""&amp;VLOOKUP(Data!C395,Reference!$A$10:$B$21,2,FALSE)&amp;""" value="""&amp;Data!D395&amp;"""/&gt;" &amp; IF(Data!C396="","&lt;/dataValues&gt;&lt;/event&gt;",IF(Data!B396&lt;&gt;"","&lt;/dataValues&gt;&lt;/event&gt;","")),"")))</f>
        <v/>
      </c>
      <c r="E395" t="str">
        <f>IF(Data!C395&lt;&gt;"","",IF(Data!E395&lt;&gt;"","&lt;/events&gt;&lt;/enrollment&gt;&lt;/enrollments&gt;&lt;attributes&gt;&lt;attribute attribute=""xir1M6BCeKy"" displayName=""ANC ID number"" value="""&amp;Data!E395&amp;"""/&gt;",""))</f>
        <v/>
      </c>
      <c r="F395" t="str">
        <f>IF(Data!C395&lt;&gt;"","",IF(Data!F395&lt;&gt;"","&lt;/events&gt;&lt;/enrollment&gt;&lt;/enrollments&gt;&lt;attributes&gt;&lt;attribute attribute=""dcHt9acQAhW"" displayName=""Child health ID number""  value="""&amp;Data!F395&amp;"""/&gt;",""))</f>
        <v/>
      </c>
      <c r="G395" t="str">
        <f>IF(Data!C395&lt;&gt;"","",IF(Data!D395&lt;&gt;"","&lt;attribute attribute=""aR40kIqUVTV"" displayName=""Date of initiation into lifelong ART"" value="""&amp;Data!I395&amp;"""/&gt;&lt;attribute attribute=""Bv3XbmGMmrW"" displayName=""ART patient number""  value="""&amp;Data!D395&amp;"""/&gt;",""))</f>
        <v/>
      </c>
      <c r="H395" t="str">
        <f>IF(Data!H395="END","&lt;/attributes&gt;&lt;/trackedEntityInstance&gt;",IF(Data!B395="",IF(Data!H395&lt;&gt;"","&lt;/attributes&gt;&lt;relationships&gt;&lt;relationship&gt;&lt;relationshipName&gt;Mother to child&lt;/relationshipName&gt;&lt;relationshipType&gt;frS8ibCkbfN&lt;/relationshipType&gt;&lt;relationship&gt;"&amp; Data!H395 &amp; "&lt;/relationship&gt;&lt;from&gt;&lt;trackedEntityInstance trackedEntityInstance=""" &amp; Data!I395 &amp; """/&gt;&lt;/from&gt;&lt;to&gt;&lt;trackedEntityInstance trackedEntityInstance=""" &amp; Data!J395 &amp; """/&gt;&lt;/to&gt;&lt;/relationship&gt;&lt;/relationships&gt;&lt;/trackedEntityInstance&gt;",""),""))</f>
        <v/>
      </c>
    </row>
    <row r="396" spans="1:8" x14ac:dyDescent="0.3">
      <c r="A396" s="9" t="str">
        <f>IF(Data!A396&lt;&gt;"","&lt;trackedEntityInstance orgUnit="""&amp;VLOOKUP(Data!A396,Reference!$A$6:$B$7,2,FALSE)&amp;""" trackedEntityInstance="""&amp;Data!B396&amp;""" trackedEntityType="""&amp;VLOOKUP(Data!C396,Reference!$A$2:$C$3,3,FALSE)&amp;"""&gt;","")</f>
        <v>&lt;trackedEntityInstance orgUnit="DiszpKrYNg8" trackedEntityInstance="dLjS9H4dUgy" trackedEntityType="u3HLkWmVOjQ"&gt;</v>
      </c>
      <c r="B396" t="str">
        <f ca="1">IF(Data!A396&lt;&gt;"","&lt;enrollments&gt;&lt;enrollment enrollment="""&amp;Data!E396&amp;""" orgUnit="""&amp; VLOOKUP(Data!D396,Reference!$A$6:$B$7,2,FALSE) &amp;""" program=""" &amp; VLOOKUP(Data!C396,Reference!$A$2:$C$3,2,FALSE) &amp; """&gt;&lt;enrollmentDate&gt;"&amp;Data!G396&amp;"&lt;/enrollmentDate&gt;&lt;incidentDate&gt;"&amp;Data!I396&amp;"&lt;/incidentDate&gt;&lt;status&gt;"&amp;Data!J396&amp;"&lt;/status&gt;&lt;events&gt;","")</f>
        <v>&lt;enrollments&gt;&lt;enrollment enrollment="FIoSrP8J84K" orgUnit="DiszpKrYNg8" program="veFY8HPt5LX"&gt;&lt;enrollmentDate&gt;2019-05-23&lt;/enrollmentDate&gt;&lt;incidentDate&gt;2019-05-23&lt;/incidentDate&gt;&lt;status&gt;ACTIVE&lt;/status&gt;&lt;events&gt;</v>
      </c>
      <c r="C396" t="str">
        <f>IF(Data!A396&lt;&gt;"","",IF(Data!B396&lt;&gt;"","&lt;event dueDate="""&amp;Data!B396&amp;""" event="""&amp;Data!C396&amp; IF(Data!D396="","",""" eventDate="""&amp;Data!D396) &amp;""" orgUnit="""&amp; VLOOKUP(Data!E396,Reference!$A$6:$B$7,2,FALSE) &amp;""" programStage="""&amp;VLOOKUP(Data!F396,Reference!$A$24:$B$31,2,FALSE)&amp;""" status="""&amp;Data!G396&amp;"""&gt;" &amp; IF(Data!H396="","","&lt;completedDate&gt;"&amp;Data!H396&amp;"&lt;/completedDate&gt;") &amp; IF(Data!B397&lt;&gt;"","&lt;/event&gt;",IF(Data!C397="","&lt;/event&gt;","")),""))</f>
        <v/>
      </c>
      <c r="D396" t="str">
        <f>IF(Data!A396&lt;&gt;"","",IF(Data!B396&lt;&gt;"","",IF(Data!C396&lt;&gt;"",IF(Data!B395&lt;&gt;"","&lt;dataValues&gt;","") &amp; "&lt;dataValue dataElement="""&amp;VLOOKUP(Data!C396,Reference!$A$10:$B$21,2,FALSE)&amp;""" value="""&amp;Data!D396&amp;"""/&gt;" &amp; IF(Data!C397="","&lt;/dataValues&gt;&lt;/event&gt;",IF(Data!B397&lt;&gt;"","&lt;/dataValues&gt;&lt;/event&gt;","")),"")))</f>
        <v/>
      </c>
      <c r="E396" t="str">
        <f>IF(Data!C396&lt;&gt;"","",IF(Data!E396&lt;&gt;"","&lt;/events&gt;&lt;/enrollment&gt;&lt;/enrollments&gt;&lt;attributes&gt;&lt;attribute attribute=""xir1M6BCeKy"" displayName=""ANC ID number"" value="""&amp;Data!E396&amp;"""/&gt;",""))</f>
        <v/>
      </c>
      <c r="F396" t="str">
        <f>IF(Data!C396&lt;&gt;"","",IF(Data!F396&lt;&gt;"","&lt;/events&gt;&lt;/enrollment&gt;&lt;/enrollments&gt;&lt;attributes&gt;&lt;attribute attribute=""dcHt9acQAhW"" displayName=""Child health ID number""  value="""&amp;Data!F396&amp;"""/&gt;",""))</f>
        <v/>
      </c>
      <c r="G396" t="str">
        <f>IF(Data!C396&lt;&gt;"","",IF(Data!D396&lt;&gt;"","&lt;attribute attribute=""aR40kIqUVTV"" displayName=""Date of initiation into lifelong ART"" value="""&amp;Data!I396&amp;"""/&gt;&lt;attribute attribute=""Bv3XbmGMmrW"" displayName=""ART patient number""  value="""&amp;Data!D396&amp;"""/&gt;",""))</f>
        <v/>
      </c>
      <c r="H396" t="str">
        <f>IF(Data!H396="END","&lt;/attributes&gt;&lt;/trackedEntityInstance&gt;",IF(Data!B396="",IF(Data!H396&lt;&gt;"","&lt;/attributes&gt;&lt;relationships&gt;&lt;relationship&gt;&lt;relationshipName&gt;Mother to child&lt;/relationshipName&gt;&lt;relationshipType&gt;frS8ibCkbfN&lt;/relationshipType&gt;&lt;relationship&gt;"&amp; Data!H396 &amp; "&lt;/relationship&gt;&lt;from&gt;&lt;trackedEntityInstance trackedEntityInstance=""" &amp; Data!I396 &amp; """/&gt;&lt;/from&gt;&lt;to&gt;&lt;trackedEntityInstance trackedEntityInstance=""" &amp; Data!J396 &amp; """/&gt;&lt;/to&gt;&lt;/relationship&gt;&lt;/relationships&gt;&lt;/trackedEntityInstance&gt;",""),""))</f>
        <v/>
      </c>
    </row>
    <row r="397" spans="1:8" x14ac:dyDescent="0.3">
      <c r="A397" s="9" t="str">
        <f>IF(Data!A397&lt;&gt;"","&lt;trackedEntityInstance orgUnit="""&amp;VLOOKUP(Data!A397,Reference!$A$6:$B$7,2,FALSE)&amp;""" trackedEntityInstance="""&amp;Data!B397&amp;""" trackedEntityType="""&amp;VLOOKUP(Data!C397,Reference!$A$2:$C$3,3,FALSE)&amp;"""&gt;","")</f>
        <v/>
      </c>
      <c r="B397" t="str">
        <f>IF(Data!A397&lt;&gt;"","&lt;enrollments&gt;&lt;enrollment enrollment="""&amp;Data!E397&amp;""" orgUnit="""&amp; VLOOKUP(Data!D397,Reference!$A$6:$B$7,2,FALSE) &amp;""" program=""" &amp; VLOOKUP(Data!C397,Reference!$A$2:$C$3,2,FALSE) &amp; """&gt;&lt;enrollmentDate&gt;"&amp;Data!G397&amp;"&lt;/enrollmentDate&gt;&lt;incidentDate&gt;"&amp;Data!I397&amp;"&lt;/incidentDate&gt;&lt;status&gt;"&amp;Data!J397&amp;"&lt;/status&gt;&lt;events&gt;","")</f>
        <v/>
      </c>
      <c r="C397" t="str">
        <f ca="1">IF(Data!A397&lt;&gt;"","",IF(Data!B397&lt;&gt;"","&lt;event dueDate="""&amp;Data!B397&amp;""" event="""&amp;Data!C397&amp; IF(Data!D397="","",""" eventDate="""&amp;Data!D397) &amp;""" orgUnit="""&amp; VLOOKUP(Data!E397,Reference!$A$6:$B$7,2,FALSE) &amp;""" programStage="""&amp;VLOOKUP(Data!F397,Reference!$A$24:$B$31,2,FALSE)&amp;""" status="""&amp;Data!G397&amp;"""&gt;" &amp; IF(Data!H397="","","&lt;completedDate&gt;"&amp;Data!H397&amp;"&lt;/completedDate&gt;") &amp; IF(Data!B398&lt;&gt;"","&lt;/event&gt;",IF(Data!C398="","&lt;/event&gt;","")),""))</f>
        <v>&lt;event dueDate="2019-07-18" event="LfDMekI3Xa6" eventDate="2019-05-24" orgUnit="DiszpKrYNg8" programStage="f9RcSoFLhav" status="COMPLETED"&gt;&lt;completedDate&gt;2019-05-24&lt;/completedDate&gt;</v>
      </c>
      <c r="D397" t="str">
        <f ca="1">IF(Data!A397&lt;&gt;"","",IF(Data!B397&lt;&gt;"","",IF(Data!C397&lt;&gt;"",IF(Data!B396&lt;&gt;"","&lt;dataValues&gt;","") &amp; "&lt;dataValue dataElement="""&amp;VLOOKUP(Data!C397,Reference!$A$10:$B$21,2,FALSE)&amp;""" value="""&amp;Data!D397&amp;"""/&gt;" &amp; IF(Data!C398="","&lt;/dataValues&gt;&lt;/event&gt;",IF(Data!B398&lt;&gt;"","&lt;/dataValues&gt;&lt;/event&gt;","")),"")))</f>
        <v/>
      </c>
      <c r="E397" t="str">
        <f>IF(Data!C397&lt;&gt;"","",IF(Data!E397&lt;&gt;"","&lt;/events&gt;&lt;/enrollment&gt;&lt;/enrollments&gt;&lt;attributes&gt;&lt;attribute attribute=""xir1M6BCeKy"" displayName=""ANC ID number"" value="""&amp;Data!E397&amp;"""/&gt;",""))</f>
        <v/>
      </c>
      <c r="F397" t="str">
        <f>IF(Data!C397&lt;&gt;"","",IF(Data!F397&lt;&gt;"","&lt;/events&gt;&lt;/enrollment&gt;&lt;/enrollments&gt;&lt;attributes&gt;&lt;attribute attribute=""dcHt9acQAhW"" displayName=""Child health ID number""  value="""&amp;Data!F397&amp;"""/&gt;",""))</f>
        <v/>
      </c>
      <c r="G397" t="str">
        <f>IF(Data!C397&lt;&gt;"","",IF(Data!D397&lt;&gt;"","&lt;attribute attribute=""aR40kIqUVTV"" displayName=""Date of initiation into lifelong ART"" value="""&amp;Data!I397&amp;"""/&gt;&lt;attribute attribute=""Bv3XbmGMmrW"" displayName=""ART patient number""  value="""&amp;Data!D397&amp;"""/&gt;",""))</f>
        <v/>
      </c>
      <c r="H397" t="str">
        <f ca="1">IF(Data!H397="END","&lt;/attributes&gt;&lt;/trackedEntityInstance&gt;",IF(Data!B397="",IF(Data!H397&lt;&gt;"","&lt;/attributes&gt;&lt;relationships&gt;&lt;relationship&gt;&lt;relationshipName&gt;Mother to child&lt;/relationshipName&gt;&lt;relationshipType&gt;frS8ibCkbfN&lt;/relationshipType&gt;&lt;relationship&gt;"&amp; Data!H397 &amp; "&lt;/relationship&gt;&lt;from&gt;&lt;trackedEntityInstance trackedEntityInstance=""" &amp; Data!I397 &amp; """/&gt;&lt;/from&gt;&lt;to&gt;&lt;trackedEntityInstance trackedEntityInstance=""" &amp; Data!J397 &amp; """/&gt;&lt;/to&gt;&lt;/relationship&gt;&lt;/relationships&gt;&lt;/trackedEntityInstance&gt;",""),""))</f>
        <v/>
      </c>
    </row>
    <row r="398" spans="1:8" x14ac:dyDescent="0.3">
      <c r="A398" s="9" t="str">
        <f>IF(Data!A398&lt;&gt;"","&lt;trackedEntityInstance orgUnit="""&amp;VLOOKUP(Data!A398,Reference!$A$6:$B$7,2,FALSE)&amp;""" trackedEntityInstance="""&amp;Data!B398&amp;""" trackedEntityType="""&amp;VLOOKUP(Data!C398,Reference!$A$2:$C$3,3,FALSE)&amp;"""&gt;","")</f>
        <v/>
      </c>
      <c r="B398" t="str">
        <f>IF(Data!A398&lt;&gt;"","&lt;enrollments&gt;&lt;enrollment enrollment="""&amp;Data!E398&amp;""" orgUnit="""&amp; VLOOKUP(Data!D398,Reference!$A$6:$B$7,2,FALSE) &amp;""" program=""" &amp; VLOOKUP(Data!C398,Reference!$A$2:$C$3,2,FALSE) &amp; """&gt;&lt;enrollmentDate&gt;"&amp;Data!G398&amp;"&lt;/enrollmentDate&gt;&lt;incidentDate&gt;"&amp;Data!I398&amp;"&lt;/incidentDate&gt;&lt;status&gt;"&amp;Data!J398&amp;"&lt;/status&gt;&lt;events&gt;","")</f>
        <v/>
      </c>
      <c r="C398" t="str">
        <f>IF(Data!A398&lt;&gt;"","",IF(Data!B398&lt;&gt;"","&lt;event dueDate="""&amp;Data!B398&amp;""" event="""&amp;Data!C398&amp; IF(Data!D398="","",""" eventDate="""&amp;Data!D398) &amp;""" orgUnit="""&amp; VLOOKUP(Data!E398,Reference!$A$6:$B$7,2,FALSE) &amp;""" programStage="""&amp;VLOOKUP(Data!F398,Reference!$A$24:$B$31,2,FALSE)&amp;""" status="""&amp;Data!G398&amp;"""&gt;" &amp; IF(Data!H398="","","&lt;completedDate&gt;"&amp;Data!H398&amp;"&lt;/completedDate&gt;") &amp; IF(Data!B399&lt;&gt;"","&lt;/event&gt;",IF(Data!C399="","&lt;/event&gt;","")),""))</f>
        <v/>
      </c>
      <c r="D398" t="str">
        <f ca="1">IF(Data!A398&lt;&gt;"","",IF(Data!B398&lt;&gt;"","",IF(Data!C398&lt;&gt;"",IF(Data!B397&lt;&gt;"","&lt;dataValues&gt;","") &amp; "&lt;dataValue dataElement="""&amp;VLOOKUP(Data!C398,Reference!$A$10:$B$21,2,FALSE)&amp;""" value="""&amp;Data!D398&amp;"""/&gt;" &amp; IF(Data!C399="","&lt;/dataValues&gt;&lt;/event&gt;",IF(Data!B399&lt;&gt;"","&lt;/dataValues&gt;&lt;/event&gt;","")),"")))</f>
        <v>&lt;dataValues&gt;&lt;dataValue dataElement="opL9JMjeGpX" value="0"/&gt;</v>
      </c>
      <c r="E398" t="str">
        <f>IF(Data!C398&lt;&gt;"","",IF(Data!E398&lt;&gt;"","&lt;/events&gt;&lt;/enrollment&gt;&lt;/enrollments&gt;&lt;attributes&gt;&lt;attribute attribute=""xir1M6BCeKy"" displayName=""ANC ID number"" value="""&amp;Data!E398&amp;"""/&gt;",""))</f>
        <v/>
      </c>
      <c r="F398" t="str">
        <f>IF(Data!C398&lt;&gt;"","",IF(Data!F398&lt;&gt;"","&lt;/events&gt;&lt;/enrollment&gt;&lt;/enrollments&gt;&lt;attributes&gt;&lt;attribute attribute=""dcHt9acQAhW"" displayName=""Child health ID number""  value="""&amp;Data!F398&amp;"""/&gt;",""))</f>
        <v/>
      </c>
      <c r="G398" t="str">
        <f>IF(Data!C398&lt;&gt;"","",IF(Data!D398&lt;&gt;"","&lt;attribute attribute=""aR40kIqUVTV"" displayName=""Date of initiation into lifelong ART"" value="""&amp;Data!I398&amp;"""/&gt;&lt;attribute attribute=""Bv3XbmGMmrW"" displayName=""ART patient number""  value="""&amp;Data!D398&amp;"""/&gt;",""))</f>
        <v/>
      </c>
      <c r="H398" t="str">
        <f>IF(Data!H398="END","&lt;/attributes&gt;&lt;/trackedEntityInstance&gt;",IF(Data!B398="",IF(Data!H398&lt;&gt;"","&lt;/attributes&gt;&lt;relationships&gt;&lt;relationship&gt;&lt;relationshipName&gt;Mother to child&lt;/relationshipName&gt;&lt;relationshipType&gt;frS8ibCkbfN&lt;/relationshipType&gt;&lt;relationship&gt;"&amp; Data!H398 &amp; "&lt;/relationship&gt;&lt;from&gt;&lt;trackedEntityInstance trackedEntityInstance=""" &amp; Data!I398 &amp; """/&gt;&lt;/from&gt;&lt;to&gt;&lt;trackedEntityInstance trackedEntityInstance=""" &amp; Data!J398 &amp; """/&gt;&lt;/to&gt;&lt;/relationship&gt;&lt;/relationships&gt;&lt;/trackedEntityInstance&gt;",""),""))</f>
        <v/>
      </c>
    </row>
    <row r="399" spans="1:8" x14ac:dyDescent="0.3">
      <c r="A399" s="9" t="str">
        <f>IF(Data!A399&lt;&gt;"","&lt;trackedEntityInstance orgUnit="""&amp;VLOOKUP(Data!A399,Reference!$A$6:$B$7,2,FALSE)&amp;""" trackedEntityInstance="""&amp;Data!B399&amp;""" trackedEntityType="""&amp;VLOOKUP(Data!C399,Reference!$A$2:$C$3,3,FALSE)&amp;"""&gt;","")</f>
        <v/>
      </c>
      <c r="B399" t="str">
        <f>IF(Data!A399&lt;&gt;"","&lt;enrollments&gt;&lt;enrollment enrollment="""&amp;Data!E399&amp;""" orgUnit="""&amp; VLOOKUP(Data!D399,Reference!$A$6:$B$7,2,FALSE) &amp;""" program=""" &amp; VLOOKUP(Data!C399,Reference!$A$2:$C$3,2,FALSE) &amp; """&gt;&lt;enrollmentDate&gt;"&amp;Data!G399&amp;"&lt;/enrollmentDate&gt;&lt;incidentDate&gt;"&amp;Data!I399&amp;"&lt;/incidentDate&gt;&lt;status&gt;"&amp;Data!J399&amp;"&lt;/status&gt;&lt;events&gt;","")</f>
        <v/>
      </c>
      <c r="C399" t="str">
        <f>IF(Data!A399&lt;&gt;"","",IF(Data!B399&lt;&gt;"","&lt;event dueDate="""&amp;Data!B399&amp;""" event="""&amp;Data!C399&amp; IF(Data!D399="","",""" eventDate="""&amp;Data!D399) &amp;""" orgUnit="""&amp; VLOOKUP(Data!E399,Reference!$A$6:$B$7,2,FALSE) &amp;""" programStage="""&amp;VLOOKUP(Data!F399,Reference!$A$24:$B$31,2,FALSE)&amp;""" status="""&amp;Data!G399&amp;"""&gt;" &amp; IF(Data!H399="","","&lt;completedDate&gt;"&amp;Data!H399&amp;"&lt;/completedDate&gt;") &amp; IF(Data!B400&lt;&gt;"","&lt;/event&gt;",IF(Data!C400="","&lt;/event&gt;","")),""))</f>
        <v/>
      </c>
      <c r="D399" t="str">
        <f ca="1">IF(Data!A399&lt;&gt;"","",IF(Data!B399&lt;&gt;"","",IF(Data!C399&lt;&gt;"",IF(Data!B398&lt;&gt;"","&lt;dataValues&gt;","") &amp; "&lt;dataValue dataElement="""&amp;VLOOKUP(Data!C399,Reference!$A$10:$B$21,2,FALSE)&amp;""" value="""&amp;Data!D399&amp;"""/&gt;" &amp; IF(Data!C400="","&lt;/dataValues&gt;&lt;/event&gt;",IF(Data!B400&lt;&gt;"","&lt;/dataValues&gt;&lt;/event&gt;","")),"")))</f>
        <v>&lt;dataValue dataElement="Jr8zgBCEbtp" value="2"/&gt;&lt;/dataValues&gt;&lt;/event&gt;</v>
      </c>
      <c r="E399" t="str">
        <f>IF(Data!C399&lt;&gt;"","",IF(Data!E399&lt;&gt;"","&lt;/events&gt;&lt;/enrollment&gt;&lt;/enrollments&gt;&lt;attributes&gt;&lt;attribute attribute=""xir1M6BCeKy"" displayName=""ANC ID number"" value="""&amp;Data!E399&amp;"""/&gt;",""))</f>
        <v/>
      </c>
      <c r="F399" t="str">
        <f>IF(Data!C399&lt;&gt;"","",IF(Data!F399&lt;&gt;"","&lt;/events&gt;&lt;/enrollment&gt;&lt;/enrollments&gt;&lt;attributes&gt;&lt;attribute attribute=""dcHt9acQAhW"" displayName=""Child health ID number""  value="""&amp;Data!F399&amp;"""/&gt;",""))</f>
        <v/>
      </c>
      <c r="G399" t="str">
        <f>IF(Data!C399&lt;&gt;"","",IF(Data!D399&lt;&gt;"","&lt;attribute attribute=""aR40kIqUVTV"" displayName=""Date of initiation into lifelong ART"" value="""&amp;Data!I399&amp;"""/&gt;&lt;attribute attribute=""Bv3XbmGMmrW"" displayName=""ART patient number""  value="""&amp;Data!D399&amp;"""/&gt;",""))</f>
        <v/>
      </c>
      <c r="H399" t="str">
        <f>IF(Data!H399="END","&lt;/attributes&gt;&lt;/trackedEntityInstance&gt;",IF(Data!B399="",IF(Data!H399&lt;&gt;"","&lt;/attributes&gt;&lt;relationships&gt;&lt;relationship&gt;&lt;relationshipName&gt;Mother to child&lt;/relationshipName&gt;&lt;relationshipType&gt;frS8ibCkbfN&lt;/relationshipType&gt;&lt;relationship&gt;"&amp; Data!H399 &amp; "&lt;/relationship&gt;&lt;from&gt;&lt;trackedEntityInstance trackedEntityInstance=""" &amp; Data!I399 &amp; """/&gt;&lt;/from&gt;&lt;to&gt;&lt;trackedEntityInstance trackedEntityInstance=""" &amp; Data!J399 &amp; """/&gt;&lt;/to&gt;&lt;/relationship&gt;&lt;/relationships&gt;&lt;/trackedEntityInstance&gt;",""),""))</f>
        <v/>
      </c>
    </row>
    <row r="400" spans="1:8" x14ac:dyDescent="0.3">
      <c r="A400" s="9" t="str">
        <f>IF(Data!A400&lt;&gt;"","&lt;trackedEntityInstance orgUnit="""&amp;VLOOKUP(Data!A400,Reference!$A$6:$B$7,2,FALSE)&amp;""" trackedEntityInstance="""&amp;Data!B400&amp;""" trackedEntityType="""&amp;VLOOKUP(Data!C400,Reference!$A$2:$C$3,3,FALSE)&amp;"""&gt;","")</f>
        <v/>
      </c>
      <c r="B400" t="str">
        <f>IF(Data!A400&lt;&gt;"","&lt;enrollments&gt;&lt;enrollment enrollment="""&amp;Data!E400&amp;""" orgUnit="""&amp; VLOOKUP(Data!D400,Reference!$A$6:$B$7,2,FALSE) &amp;""" program=""" &amp; VLOOKUP(Data!C400,Reference!$A$2:$C$3,2,FALSE) &amp; """&gt;&lt;enrollmentDate&gt;"&amp;Data!G400&amp;"&lt;/enrollmentDate&gt;&lt;incidentDate&gt;"&amp;Data!I400&amp;"&lt;/incidentDate&gt;&lt;status&gt;"&amp;Data!J400&amp;"&lt;/status&gt;&lt;events&gt;","")</f>
        <v/>
      </c>
      <c r="C400" t="str">
        <f ca="1">IF(Data!A400&lt;&gt;"","",IF(Data!B400&lt;&gt;"","&lt;event dueDate="""&amp;Data!B400&amp;""" event="""&amp;Data!C400&amp; IF(Data!D400="","",""" eventDate="""&amp;Data!D400) &amp;""" orgUnit="""&amp; VLOOKUP(Data!E400,Reference!$A$6:$B$7,2,FALSE) &amp;""" programStage="""&amp;VLOOKUP(Data!F400,Reference!$A$24:$B$31,2,FALSE)&amp;""" status="""&amp;Data!G400&amp;"""&gt;" &amp; IF(Data!H400="","","&lt;completedDate&gt;"&amp;Data!H400&amp;"&lt;/completedDate&gt;") &amp; IF(Data!B401&lt;&gt;"","&lt;/event&gt;",IF(Data!C401="","&lt;/event&gt;","")),""))</f>
        <v>&lt;event dueDate="2019-11-21" event="bEeSHEz7IBR" orgUnit="DiszpKrYNg8" programStage="K6REBmMIWw3" status="SCHEDULE"&gt;&lt;/event&gt;</v>
      </c>
      <c r="D400" t="str">
        <f ca="1">IF(Data!A400&lt;&gt;"","",IF(Data!B400&lt;&gt;"","",IF(Data!C400&lt;&gt;"",IF(Data!B399&lt;&gt;"","&lt;dataValues&gt;","") &amp; "&lt;dataValue dataElement="""&amp;VLOOKUP(Data!C400,Reference!$A$10:$B$21,2,FALSE)&amp;""" value="""&amp;Data!D400&amp;"""/&gt;" &amp; IF(Data!C401="","&lt;/dataValues&gt;&lt;/event&gt;",IF(Data!B401&lt;&gt;"","&lt;/dataValues&gt;&lt;/event&gt;","")),"")))</f>
        <v/>
      </c>
      <c r="E400" t="str">
        <f>IF(Data!C400&lt;&gt;"","",IF(Data!E400&lt;&gt;"","&lt;/events&gt;&lt;/enrollment&gt;&lt;/enrollments&gt;&lt;attributes&gt;&lt;attribute attribute=""xir1M6BCeKy"" displayName=""ANC ID number"" value="""&amp;Data!E400&amp;"""/&gt;",""))</f>
        <v/>
      </c>
      <c r="F400" t="str">
        <f>IF(Data!C400&lt;&gt;"","",IF(Data!F400&lt;&gt;"","&lt;/events&gt;&lt;/enrollment&gt;&lt;/enrollments&gt;&lt;attributes&gt;&lt;attribute attribute=""dcHt9acQAhW"" displayName=""Child health ID number""  value="""&amp;Data!F400&amp;"""/&gt;",""))</f>
        <v/>
      </c>
      <c r="G400" t="str">
        <f>IF(Data!C400&lt;&gt;"","",IF(Data!D400&lt;&gt;"","&lt;attribute attribute=""aR40kIqUVTV"" displayName=""Date of initiation into lifelong ART"" value="""&amp;Data!I400&amp;"""/&gt;&lt;attribute attribute=""Bv3XbmGMmrW"" displayName=""ART patient number""  value="""&amp;Data!D400&amp;"""/&gt;",""))</f>
        <v/>
      </c>
      <c r="H400" t="str">
        <f ca="1">IF(Data!H400="END","&lt;/attributes&gt;&lt;/trackedEntityInstance&gt;",IF(Data!B400="",IF(Data!H400&lt;&gt;"","&lt;/attributes&gt;&lt;relationships&gt;&lt;relationship&gt;&lt;relationshipName&gt;Mother to child&lt;/relationshipName&gt;&lt;relationshipType&gt;frS8ibCkbfN&lt;/relationshipType&gt;&lt;relationship&gt;"&amp; Data!H400 &amp; "&lt;/relationship&gt;&lt;from&gt;&lt;trackedEntityInstance trackedEntityInstance=""" &amp; Data!I400 &amp; """/&gt;&lt;/from&gt;&lt;to&gt;&lt;trackedEntityInstance trackedEntityInstance=""" &amp; Data!J400 &amp; """/&gt;&lt;/to&gt;&lt;/relationship&gt;&lt;/relationships&gt;&lt;/trackedEntityInstance&gt;",""),""))</f>
        <v/>
      </c>
    </row>
    <row r="401" spans="1:8" x14ac:dyDescent="0.3">
      <c r="A401" s="9" t="str">
        <f>IF(Data!A401&lt;&gt;"","&lt;trackedEntityInstance orgUnit="""&amp;VLOOKUP(Data!A401,Reference!$A$6:$B$7,2,FALSE)&amp;""" trackedEntityInstance="""&amp;Data!B401&amp;""" trackedEntityType="""&amp;VLOOKUP(Data!C401,Reference!$A$2:$C$3,3,FALSE)&amp;"""&gt;","")</f>
        <v/>
      </c>
      <c r="B401" t="str">
        <f>IF(Data!A401&lt;&gt;"","&lt;enrollments&gt;&lt;enrollment enrollment="""&amp;Data!E401&amp;""" orgUnit="""&amp; VLOOKUP(Data!D401,Reference!$A$6:$B$7,2,FALSE) &amp;""" program=""" &amp; VLOOKUP(Data!C401,Reference!$A$2:$C$3,2,FALSE) &amp; """&gt;&lt;enrollmentDate&gt;"&amp;Data!G401&amp;"&lt;/enrollmentDate&gt;&lt;incidentDate&gt;"&amp;Data!I401&amp;"&lt;/incidentDate&gt;&lt;status&gt;"&amp;Data!J401&amp;"&lt;/status&gt;&lt;events&gt;","")</f>
        <v/>
      </c>
      <c r="C401" t="str">
        <f>IF(Data!A401&lt;&gt;"","",IF(Data!B401&lt;&gt;"","&lt;event dueDate="""&amp;Data!B401&amp;""" event="""&amp;Data!C401&amp; IF(Data!D401="","",""" eventDate="""&amp;Data!D401) &amp;""" orgUnit="""&amp; VLOOKUP(Data!E401,Reference!$A$6:$B$7,2,FALSE) &amp;""" programStage="""&amp;VLOOKUP(Data!F401,Reference!$A$24:$B$31,2,FALSE)&amp;""" status="""&amp;Data!G401&amp;"""&gt;" &amp; IF(Data!H401="","","&lt;completedDate&gt;"&amp;Data!H401&amp;"&lt;/completedDate&gt;") &amp; IF(Data!B402&lt;&gt;"","&lt;/event&gt;",IF(Data!C402="","&lt;/event&gt;","")),""))</f>
        <v/>
      </c>
      <c r="D401" t="str">
        <f>IF(Data!A401&lt;&gt;"","",IF(Data!B401&lt;&gt;"","",IF(Data!C401&lt;&gt;"",IF(Data!B400&lt;&gt;"","&lt;dataValues&gt;","") &amp; "&lt;dataValue dataElement="""&amp;VLOOKUP(Data!C401,Reference!$A$10:$B$21,2,FALSE)&amp;""" value="""&amp;Data!D401&amp;"""/&gt;" &amp; IF(Data!C402="","&lt;/dataValues&gt;&lt;/event&gt;",IF(Data!B402&lt;&gt;"","&lt;/dataValues&gt;&lt;/event&gt;","")),"")))</f>
        <v/>
      </c>
      <c r="E401" t="str">
        <f>IF(Data!C401&lt;&gt;"","",IF(Data!E401&lt;&gt;"","&lt;/events&gt;&lt;/enrollment&gt;&lt;/enrollments&gt;&lt;attributes&gt;&lt;attribute attribute=""xir1M6BCeKy"" displayName=""ANC ID number"" value="""&amp;Data!E401&amp;"""/&gt;",""))</f>
        <v/>
      </c>
      <c r="F401" t="str">
        <f>IF(Data!C401&lt;&gt;"","",IF(Data!F401&lt;&gt;"","&lt;/events&gt;&lt;/enrollment&gt;&lt;/enrollments&gt;&lt;attributes&gt;&lt;attribute attribute=""dcHt9acQAhW"" displayName=""Child health ID number""  value="""&amp;Data!F401&amp;"""/&gt;",""))</f>
        <v>&lt;/events&gt;&lt;/enrollment&gt;&lt;/enrollments&gt;&lt;attributes&gt;&lt;attribute attribute="dcHt9acQAhW" displayName="Child health ID number"  value="2019-C21"/&gt;</v>
      </c>
      <c r="G401" t="str">
        <f>IF(Data!C401&lt;&gt;"","",IF(Data!D401&lt;&gt;"","&lt;attribute attribute=""aR40kIqUVTV"" displayName=""Date of initiation into lifelong ART"" value="""&amp;Data!I401&amp;"""/&gt;&lt;attribute attribute=""Bv3XbmGMmrW"" displayName=""ART patient number""  value="""&amp;Data!D401&amp;"""/&gt;",""))</f>
        <v/>
      </c>
      <c r="H401" t="str">
        <f>IF(Data!H401="END","&lt;/attributes&gt;&lt;/trackedEntityInstance&gt;",IF(Data!B401="",IF(Data!H401&lt;&gt;"","&lt;/attributes&gt;&lt;relationships&gt;&lt;relationship&gt;&lt;relationshipName&gt;Mother to child&lt;/relationshipName&gt;&lt;relationshipType&gt;frS8ibCkbfN&lt;/relationshipType&gt;&lt;relationship&gt;"&amp; Data!H401 &amp; "&lt;/relationship&gt;&lt;from&gt;&lt;trackedEntityInstance trackedEntityInstance=""" &amp; Data!I401 &amp; """/&gt;&lt;/from&gt;&lt;to&gt;&lt;trackedEntityInstance trackedEntityInstance=""" &amp; Data!J401 &amp; """/&gt;&lt;/to&gt;&lt;/relationship&gt;&lt;/relationships&gt;&lt;/trackedEntityInstance&gt;",""),""))</f>
        <v/>
      </c>
    </row>
    <row r="402" spans="1:8" x14ac:dyDescent="0.3">
      <c r="A402" s="9" t="str">
        <f>IF(Data!A402&lt;&gt;"","&lt;trackedEntityInstance orgUnit="""&amp;VLOOKUP(Data!A402,Reference!$A$6:$B$7,2,FALSE)&amp;""" trackedEntityInstance="""&amp;Data!B402&amp;""" trackedEntityType="""&amp;VLOOKUP(Data!C402,Reference!$A$2:$C$3,3,FALSE)&amp;"""&gt;","")</f>
        <v/>
      </c>
      <c r="B402" t="str">
        <f>IF(Data!A402&lt;&gt;"","&lt;enrollments&gt;&lt;enrollment enrollment="""&amp;Data!E402&amp;""" orgUnit="""&amp; VLOOKUP(Data!D402,Reference!$A$6:$B$7,2,FALSE) &amp;""" program=""" &amp; VLOOKUP(Data!C402,Reference!$A$2:$C$3,2,FALSE) &amp; """&gt;&lt;enrollmentDate&gt;"&amp;Data!G402&amp;"&lt;/enrollmentDate&gt;&lt;incidentDate&gt;"&amp;Data!I402&amp;"&lt;/incidentDate&gt;&lt;status&gt;"&amp;Data!J402&amp;"&lt;/status&gt;&lt;events&gt;","")</f>
        <v/>
      </c>
      <c r="C402" t="str">
        <f>IF(Data!A402&lt;&gt;"","",IF(Data!B402&lt;&gt;"","&lt;event dueDate="""&amp;Data!B402&amp;""" event="""&amp;Data!C402&amp; IF(Data!D402="","",""" eventDate="""&amp;Data!D402) &amp;""" orgUnit="""&amp; VLOOKUP(Data!E402,Reference!$A$6:$B$7,2,FALSE) &amp;""" programStage="""&amp;VLOOKUP(Data!F402,Reference!$A$24:$B$31,2,FALSE)&amp;""" status="""&amp;Data!G402&amp;"""&gt;" &amp; IF(Data!H402="","","&lt;completedDate&gt;"&amp;Data!H402&amp;"&lt;/completedDate&gt;") &amp; IF(Data!B403&lt;&gt;"","&lt;/event&gt;",IF(Data!C403="","&lt;/event&gt;","")),""))</f>
        <v/>
      </c>
      <c r="D402" t="str">
        <f>IF(Data!A402&lt;&gt;"","",IF(Data!B402&lt;&gt;"","",IF(Data!C402&lt;&gt;"",IF(Data!B401&lt;&gt;"","&lt;dataValues&gt;","") &amp; "&lt;dataValue dataElement="""&amp;VLOOKUP(Data!C402,Reference!$A$10:$B$21,2,FALSE)&amp;""" value="""&amp;Data!D402&amp;"""/&gt;" &amp; IF(Data!C403="","&lt;/dataValues&gt;&lt;/event&gt;",IF(Data!B403&lt;&gt;"","&lt;/dataValues&gt;&lt;/event&gt;","")),"")))</f>
        <v/>
      </c>
      <c r="E402" t="str">
        <f>IF(Data!C402&lt;&gt;"","",IF(Data!E402&lt;&gt;"","&lt;/events&gt;&lt;/enrollment&gt;&lt;/enrollments&gt;&lt;attributes&gt;&lt;attribute attribute=""xir1M6BCeKy"" displayName=""ANC ID number"" value="""&amp;Data!E402&amp;"""/&gt;",""))</f>
        <v/>
      </c>
      <c r="F402" t="str">
        <f>IF(Data!C402&lt;&gt;"","",IF(Data!F402&lt;&gt;"","&lt;/events&gt;&lt;/enrollment&gt;&lt;/enrollments&gt;&lt;attributes&gt;&lt;attribute attribute=""dcHt9acQAhW"" displayName=""Child health ID number""  value="""&amp;Data!F402&amp;"""/&gt;",""))</f>
        <v/>
      </c>
      <c r="G402" t="str">
        <f>IF(Data!C402&lt;&gt;"","",IF(Data!D402&lt;&gt;"","&lt;attribute attribute=""aR40kIqUVTV"" displayName=""Date of initiation into lifelong ART"" value="""&amp;Data!I402&amp;"""/&gt;&lt;attribute attribute=""Bv3XbmGMmrW"" displayName=""ART patient number""  value="""&amp;Data!D402&amp;"""/&gt;",""))</f>
        <v/>
      </c>
      <c r="H402" t="str">
        <f>IF(Data!H402="END","&lt;/attributes&gt;&lt;/trackedEntityInstance&gt;",IF(Data!B402="",IF(Data!H402&lt;&gt;"","&lt;/attributes&gt;&lt;relationships&gt;&lt;relationship&gt;&lt;relationshipName&gt;Mother to child&lt;/relationshipName&gt;&lt;relationshipType&gt;frS8ibCkbfN&lt;/relationshipType&gt;&lt;relationship&gt;"&amp; Data!H402 &amp; "&lt;/relationship&gt;&lt;from&gt;&lt;trackedEntityInstance trackedEntityInstance=""" &amp; Data!I402 &amp; """/&gt;&lt;/from&gt;&lt;to&gt;&lt;trackedEntityInstance trackedEntityInstance=""" &amp; Data!J402 &amp; """/&gt;&lt;/to&gt;&lt;/relationship&gt;&lt;/relationships&gt;&lt;/trackedEntityInstance&gt;",""),""))</f>
        <v>&lt;/attributes&gt;&lt;/trackedEntityInstance&gt;</v>
      </c>
    </row>
    <row r="403" spans="1:8" x14ac:dyDescent="0.3">
      <c r="A403" s="9" t="str">
        <f>IF(Data!A403&lt;&gt;"","&lt;trackedEntityInstance orgUnit="""&amp;VLOOKUP(Data!A403,Reference!$A$6:$B$7,2,FALSE)&amp;""" trackedEntityInstance="""&amp;Data!B403&amp;""" trackedEntityType="""&amp;VLOOKUP(Data!C403,Reference!$A$2:$C$3,3,FALSE)&amp;"""&gt;","")</f>
        <v/>
      </c>
      <c r="B403" t="str">
        <f>IF(Data!A403&lt;&gt;"","&lt;enrollments&gt;&lt;enrollment enrollment="""&amp;Data!E403&amp;""" orgUnit="""&amp; VLOOKUP(Data!D403,Reference!$A$6:$B$7,2,FALSE) &amp;""" program=""" &amp; VLOOKUP(Data!C403,Reference!$A$2:$C$3,2,FALSE) &amp; """&gt;&lt;enrollmentDate&gt;"&amp;Data!G403&amp;"&lt;/enrollmentDate&gt;&lt;incidentDate&gt;"&amp;Data!I403&amp;"&lt;/incidentDate&gt;&lt;status&gt;"&amp;Data!J403&amp;"&lt;/status&gt;&lt;events&gt;","")</f>
        <v/>
      </c>
      <c r="C403" t="str">
        <f>IF(Data!A403&lt;&gt;"","",IF(Data!B403&lt;&gt;"","&lt;event dueDate="""&amp;Data!B403&amp;""" event="""&amp;Data!C403&amp; IF(Data!D403="","",""" eventDate="""&amp;Data!D403) &amp;""" orgUnit="""&amp; VLOOKUP(Data!E403,Reference!$A$6:$B$7,2,FALSE) &amp;""" programStage="""&amp;VLOOKUP(Data!F403,Reference!$A$24:$B$31,2,FALSE)&amp;""" status="""&amp;Data!G403&amp;"""&gt;" &amp; IF(Data!H403="","","&lt;completedDate&gt;"&amp;Data!H403&amp;"&lt;/completedDate&gt;") &amp; IF(Data!B404&lt;&gt;"","&lt;/event&gt;",IF(Data!C404="","&lt;/event&gt;","")),""))</f>
        <v/>
      </c>
      <c r="D403" t="str">
        <f>IF(Data!A403&lt;&gt;"","",IF(Data!B403&lt;&gt;"","",IF(Data!C403&lt;&gt;"",IF(Data!B402&lt;&gt;"","&lt;dataValues&gt;","") &amp; "&lt;dataValue dataElement="""&amp;VLOOKUP(Data!C403,Reference!$A$10:$B$21,2,FALSE)&amp;""" value="""&amp;Data!D403&amp;"""/&gt;" &amp; IF(Data!C404="","&lt;/dataValues&gt;&lt;/event&gt;",IF(Data!B404&lt;&gt;"","&lt;/dataValues&gt;&lt;/event&gt;","")),"")))</f>
        <v/>
      </c>
      <c r="E403" t="str">
        <f>IF(Data!C403&lt;&gt;"","",IF(Data!E403&lt;&gt;"","&lt;/events&gt;&lt;/enrollment&gt;&lt;/enrollments&gt;&lt;attributes&gt;&lt;attribute attribute=""xir1M6BCeKy"" displayName=""ANC ID number"" value="""&amp;Data!E403&amp;"""/&gt;",""))</f>
        <v/>
      </c>
      <c r="F403" t="str">
        <f>IF(Data!C403&lt;&gt;"","",IF(Data!F403&lt;&gt;"","&lt;/events&gt;&lt;/enrollment&gt;&lt;/enrollments&gt;&lt;attributes&gt;&lt;attribute attribute=""dcHt9acQAhW"" displayName=""Child health ID number""  value="""&amp;Data!F403&amp;"""/&gt;",""))</f>
        <v/>
      </c>
      <c r="G403" t="str">
        <f>IF(Data!C403&lt;&gt;"","",IF(Data!D403&lt;&gt;"","&lt;attribute attribute=""aR40kIqUVTV"" displayName=""Date of initiation into lifelong ART"" value="""&amp;Data!I403&amp;"""/&gt;&lt;attribute attribute=""Bv3XbmGMmrW"" displayName=""ART patient number""  value="""&amp;Data!D403&amp;"""/&gt;",""))</f>
        <v/>
      </c>
      <c r="H403" t="str">
        <f>IF(Data!H403="END","&lt;/attributes&gt;&lt;/trackedEntityInstance&gt;",IF(Data!B403="",IF(Data!H403&lt;&gt;"","&lt;/attributes&gt;&lt;relationships&gt;&lt;relationship&gt;&lt;relationshipName&gt;Mother to child&lt;/relationshipName&gt;&lt;relationshipType&gt;frS8ibCkbfN&lt;/relationshipType&gt;&lt;relationship&gt;"&amp; Data!H403 &amp; "&lt;/relationship&gt;&lt;from&gt;&lt;trackedEntityInstance trackedEntityInstance=""" &amp; Data!I403 &amp; """/&gt;&lt;/from&gt;&lt;to&gt;&lt;trackedEntityInstance trackedEntityInstance=""" &amp; Data!J403 &amp; """/&gt;&lt;/to&gt;&lt;/relationship&gt;&lt;/relationships&gt;&lt;/trackedEntityInstance&gt;",""),""))</f>
        <v/>
      </c>
    </row>
    <row r="404" spans="1:8" x14ac:dyDescent="0.3">
      <c r="A404" s="9" t="str">
        <f>IF(Data!A404&lt;&gt;"","&lt;trackedEntityInstance orgUnit="""&amp;VLOOKUP(Data!A404,Reference!$A$6:$B$7,2,FALSE)&amp;""" trackedEntityInstance="""&amp;Data!B404&amp;""" trackedEntityType="""&amp;VLOOKUP(Data!C404,Reference!$A$2:$C$3,3,FALSE)&amp;"""&gt;","")</f>
        <v>&lt;trackedEntityInstance orgUnit="DiszpKrYNg8" trackedEntityInstance="bHt259NchJ1" trackedEntityType="itdPJqKREKl"&gt;</v>
      </c>
      <c r="B404" t="str">
        <f ca="1">IF(Data!A404&lt;&gt;"","&lt;enrollments&gt;&lt;enrollment enrollment="""&amp;Data!E404&amp;""" orgUnit="""&amp; VLOOKUP(Data!D404,Reference!$A$6:$B$7,2,FALSE) &amp;""" program=""" &amp; VLOOKUP(Data!C404,Reference!$A$2:$C$3,2,FALSE) &amp; """&gt;&lt;enrollmentDate&gt;"&amp;Data!G404&amp;"&lt;/enrollmentDate&gt;&lt;incidentDate&gt;"&amp;Data!I404&amp;"&lt;/incidentDate&gt;&lt;status&gt;"&amp;Data!J404&amp;"&lt;/status&gt;&lt;events&gt;","")</f>
        <v>&lt;enrollments&gt;&lt;enrollment enrollment="AbEeC7xfX74" orgUnit="DiszpKrYNg8" program="Uoor5hwdr8l"&gt;&lt;enrollmentDate&gt;2019-08-28&lt;/enrollmentDate&gt;&lt;incidentDate&gt;2019-07-17&lt;/incidentDate&gt;&lt;status&gt;ACTIVE&lt;/status&gt;&lt;events&gt;</v>
      </c>
      <c r="C404" t="str">
        <f>IF(Data!A404&lt;&gt;"","",IF(Data!B404&lt;&gt;"","&lt;event dueDate="""&amp;Data!B404&amp;""" event="""&amp;Data!C404&amp; IF(Data!D404="","",""" eventDate="""&amp;Data!D404) &amp;""" orgUnit="""&amp; VLOOKUP(Data!E404,Reference!$A$6:$B$7,2,FALSE) &amp;""" programStage="""&amp;VLOOKUP(Data!F404,Reference!$A$24:$B$31,2,FALSE)&amp;""" status="""&amp;Data!G404&amp;"""&gt;" &amp; IF(Data!H404="","","&lt;completedDate&gt;"&amp;Data!H404&amp;"&lt;/completedDate&gt;") &amp; IF(Data!B405&lt;&gt;"","&lt;/event&gt;",IF(Data!C405="","&lt;/event&gt;","")),""))</f>
        <v/>
      </c>
      <c r="D404" t="str">
        <f>IF(Data!A404&lt;&gt;"","",IF(Data!B404&lt;&gt;"","",IF(Data!C404&lt;&gt;"",IF(Data!B403&lt;&gt;"","&lt;dataValues&gt;","") &amp; "&lt;dataValue dataElement="""&amp;VLOOKUP(Data!C404,Reference!$A$10:$B$21,2,FALSE)&amp;""" value="""&amp;Data!D404&amp;"""/&gt;" &amp; IF(Data!C405="","&lt;/dataValues&gt;&lt;/event&gt;",IF(Data!B405&lt;&gt;"","&lt;/dataValues&gt;&lt;/event&gt;","")),"")))</f>
        <v/>
      </c>
      <c r="E404" t="str">
        <f>IF(Data!C404&lt;&gt;"","",IF(Data!E404&lt;&gt;"","&lt;/events&gt;&lt;/enrollment&gt;&lt;/enrollments&gt;&lt;attributes&gt;&lt;attribute attribute=""xir1M6BCeKy"" displayName=""ANC ID number"" value="""&amp;Data!E404&amp;"""/&gt;",""))</f>
        <v/>
      </c>
      <c r="F404" t="str">
        <f>IF(Data!C404&lt;&gt;"","",IF(Data!F404&lt;&gt;"","&lt;/events&gt;&lt;/enrollment&gt;&lt;/enrollments&gt;&lt;attributes&gt;&lt;attribute attribute=""dcHt9acQAhW"" displayName=""Child health ID number""  value="""&amp;Data!F404&amp;"""/&gt;",""))</f>
        <v/>
      </c>
      <c r="G404" t="str">
        <f>IF(Data!C404&lt;&gt;"","",IF(Data!D404&lt;&gt;"","&lt;attribute attribute=""aR40kIqUVTV"" displayName=""Date of initiation into lifelong ART"" value="""&amp;Data!I404&amp;"""/&gt;&lt;attribute attribute=""Bv3XbmGMmrW"" displayName=""ART patient number""  value="""&amp;Data!D404&amp;"""/&gt;",""))</f>
        <v/>
      </c>
      <c r="H404" t="str">
        <f>IF(Data!H404="END","&lt;/attributes&gt;&lt;/trackedEntityInstance&gt;",IF(Data!B404="",IF(Data!H404&lt;&gt;"","&lt;/attributes&gt;&lt;relationships&gt;&lt;relationship&gt;&lt;relationshipName&gt;Mother to child&lt;/relationshipName&gt;&lt;relationshipType&gt;frS8ibCkbfN&lt;/relationshipType&gt;&lt;relationship&gt;"&amp; Data!H404 &amp; "&lt;/relationship&gt;&lt;from&gt;&lt;trackedEntityInstance trackedEntityInstance=""" &amp; Data!I404 &amp; """/&gt;&lt;/from&gt;&lt;to&gt;&lt;trackedEntityInstance trackedEntityInstance=""" &amp; Data!J404 &amp; """/&gt;&lt;/to&gt;&lt;/relationship&gt;&lt;/relationships&gt;&lt;/trackedEntityInstance&gt;",""),""))</f>
        <v/>
      </c>
    </row>
    <row r="405" spans="1:8" x14ac:dyDescent="0.3">
      <c r="A405" s="9" t="str">
        <f>IF(Data!A405&lt;&gt;"","&lt;trackedEntityInstance orgUnit="""&amp;VLOOKUP(Data!A405,Reference!$A$6:$B$7,2,FALSE)&amp;""" trackedEntityInstance="""&amp;Data!B405&amp;""" trackedEntityType="""&amp;VLOOKUP(Data!C405,Reference!$A$2:$C$3,3,FALSE)&amp;"""&gt;","")</f>
        <v/>
      </c>
      <c r="B405" t="str">
        <f>IF(Data!A405&lt;&gt;"","&lt;enrollments&gt;&lt;enrollment enrollment="""&amp;Data!E405&amp;""" orgUnit="""&amp; VLOOKUP(Data!D405,Reference!$A$6:$B$7,2,FALSE) &amp;""" program=""" &amp; VLOOKUP(Data!C405,Reference!$A$2:$C$3,2,FALSE) &amp; """&gt;&lt;enrollmentDate&gt;"&amp;Data!G405&amp;"&lt;/enrollmentDate&gt;&lt;incidentDate&gt;"&amp;Data!I405&amp;"&lt;/incidentDate&gt;&lt;status&gt;"&amp;Data!J405&amp;"&lt;/status&gt;&lt;events&gt;","")</f>
        <v/>
      </c>
      <c r="C405" t="str">
        <f ca="1">IF(Data!A405&lt;&gt;"","",IF(Data!B405&lt;&gt;"","&lt;event dueDate="""&amp;Data!B405&amp;""" event="""&amp;Data!C405&amp; IF(Data!D405="","",""" eventDate="""&amp;Data!D405) &amp;""" orgUnit="""&amp; VLOOKUP(Data!E405,Reference!$A$6:$B$7,2,FALSE) &amp;""" programStage="""&amp;VLOOKUP(Data!F405,Reference!$A$24:$B$31,2,FALSE)&amp;""" status="""&amp;Data!G405&amp;"""&gt;" &amp; IF(Data!H405="","","&lt;completedDate&gt;"&amp;Data!H405&amp;"&lt;/completedDate&gt;") &amp; IF(Data!B406&lt;&gt;"","&lt;/event&gt;",IF(Data!C406="","&lt;/event&gt;","")),""))</f>
        <v>&lt;event dueDate="2019-08-28" event="yBKS6SGbbcj" eventDate="2019-08-28" orgUnit="DiszpKrYNg8" programStage="ArQwGycUDjE" status="COMPLETED"&gt;&lt;completedDate&gt;2019-08-28&lt;/completedDate&gt;</v>
      </c>
      <c r="D405" t="str">
        <f ca="1">IF(Data!A405&lt;&gt;"","",IF(Data!B405&lt;&gt;"","",IF(Data!C405&lt;&gt;"",IF(Data!B404&lt;&gt;"","&lt;dataValues&gt;","") &amp; "&lt;dataValue dataElement="""&amp;VLOOKUP(Data!C405,Reference!$A$10:$B$21,2,FALSE)&amp;""" value="""&amp;Data!D405&amp;"""/&gt;" &amp; IF(Data!C406="","&lt;/dataValues&gt;&lt;/event&gt;",IF(Data!B406&lt;&gt;"","&lt;/dataValues&gt;&lt;/event&gt;","")),"")))</f>
        <v/>
      </c>
      <c r="E405" t="str">
        <f>IF(Data!C405&lt;&gt;"","",IF(Data!E405&lt;&gt;"","&lt;/events&gt;&lt;/enrollment&gt;&lt;/enrollments&gt;&lt;attributes&gt;&lt;attribute attribute=""xir1M6BCeKy"" displayName=""ANC ID number"" value="""&amp;Data!E405&amp;"""/&gt;",""))</f>
        <v/>
      </c>
      <c r="F405" t="str">
        <f>IF(Data!C405&lt;&gt;"","",IF(Data!F405&lt;&gt;"","&lt;/events&gt;&lt;/enrollment&gt;&lt;/enrollments&gt;&lt;attributes&gt;&lt;attribute attribute=""dcHt9acQAhW"" displayName=""Child health ID number""  value="""&amp;Data!F405&amp;"""/&gt;",""))</f>
        <v/>
      </c>
      <c r="G405" t="str">
        <f>IF(Data!C405&lt;&gt;"","",IF(Data!D405&lt;&gt;"","&lt;attribute attribute=""aR40kIqUVTV"" displayName=""Date of initiation into lifelong ART"" value="""&amp;Data!I405&amp;"""/&gt;&lt;attribute attribute=""Bv3XbmGMmrW"" displayName=""ART patient number""  value="""&amp;Data!D405&amp;"""/&gt;",""))</f>
        <v/>
      </c>
      <c r="H405" t="str">
        <f ca="1">IF(Data!H405="END","&lt;/attributes&gt;&lt;/trackedEntityInstance&gt;",IF(Data!B405="",IF(Data!H405&lt;&gt;"","&lt;/attributes&gt;&lt;relationships&gt;&lt;relationship&gt;&lt;relationshipName&gt;Mother to child&lt;/relationshipName&gt;&lt;relationshipType&gt;frS8ibCkbfN&lt;/relationshipType&gt;&lt;relationship&gt;"&amp; Data!H405 &amp; "&lt;/relationship&gt;&lt;from&gt;&lt;trackedEntityInstance trackedEntityInstance=""" &amp; Data!I405 &amp; """/&gt;&lt;/from&gt;&lt;to&gt;&lt;trackedEntityInstance trackedEntityInstance=""" &amp; Data!J405 &amp; """/&gt;&lt;/to&gt;&lt;/relationship&gt;&lt;/relationships&gt;&lt;/trackedEntityInstance&gt;",""),""))</f>
        <v/>
      </c>
    </row>
    <row r="406" spans="1:8" x14ac:dyDescent="0.3">
      <c r="A406" s="9" t="str">
        <f>IF(Data!A406&lt;&gt;"","&lt;trackedEntityInstance orgUnit="""&amp;VLOOKUP(Data!A406,Reference!$A$6:$B$7,2,FALSE)&amp;""" trackedEntityInstance="""&amp;Data!B406&amp;""" trackedEntityType="""&amp;VLOOKUP(Data!C406,Reference!$A$2:$C$3,3,FALSE)&amp;"""&gt;","")</f>
        <v/>
      </c>
      <c r="B406" t="str">
        <f>IF(Data!A406&lt;&gt;"","&lt;enrollments&gt;&lt;enrollment enrollment="""&amp;Data!E406&amp;""" orgUnit="""&amp; VLOOKUP(Data!D406,Reference!$A$6:$B$7,2,FALSE) &amp;""" program=""" &amp; VLOOKUP(Data!C406,Reference!$A$2:$C$3,2,FALSE) &amp; """&gt;&lt;enrollmentDate&gt;"&amp;Data!G406&amp;"&lt;/enrollmentDate&gt;&lt;incidentDate&gt;"&amp;Data!I406&amp;"&lt;/incidentDate&gt;&lt;status&gt;"&amp;Data!J406&amp;"&lt;/status&gt;&lt;events&gt;","")</f>
        <v/>
      </c>
      <c r="C406" t="str">
        <f>IF(Data!A406&lt;&gt;"","",IF(Data!B406&lt;&gt;"","&lt;event dueDate="""&amp;Data!B406&amp;""" event="""&amp;Data!C406&amp; IF(Data!D406="","",""" eventDate="""&amp;Data!D406) &amp;""" orgUnit="""&amp; VLOOKUP(Data!E406,Reference!$A$6:$B$7,2,FALSE) &amp;""" programStage="""&amp;VLOOKUP(Data!F406,Reference!$A$24:$B$31,2,FALSE)&amp;""" status="""&amp;Data!G406&amp;"""&gt;" &amp; IF(Data!H406="","","&lt;completedDate&gt;"&amp;Data!H406&amp;"&lt;/completedDate&gt;") &amp; IF(Data!B407&lt;&gt;"","&lt;/event&gt;",IF(Data!C407="","&lt;/event&gt;","")),""))</f>
        <v/>
      </c>
      <c r="D406" t="str">
        <f ca="1">IF(Data!A406&lt;&gt;"","",IF(Data!B406&lt;&gt;"","",IF(Data!C406&lt;&gt;"",IF(Data!B405&lt;&gt;"","&lt;dataValues&gt;","") &amp; "&lt;dataValue dataElement="""&amp;VLOOKUP(Data!C406,Reference!$A$10:$B$21,2,FALSE)&amp;""" value="""&amp;Data!D406&amp;"""/&gt;" &amp; IF(Data!C407="","&lt;/dataValues&gt;&lt;/event&gt;",IF(Data!B407&lt;&gt;"","&lt;/dataValues&gt;&lt;/event&gt;","")),"")))</f>
        <v>&lt;dataValues&gt;&lt;dataValue dataElement="TrbryjbXE3r" value="1"/&gt;</v>
      </c>
      <c r="E406" t="str">
        <f>IF(Data!C406&lt;&gt;"","",IF(Data!E406&lt;&gt;"","&lt;/events&gt;&lt;/enrollment&gt;&lt;/enrollments&gt;&lt;attributes&gt;&lt;attribute attribute=""xir1M6BCeKy"" displayName=""ANC ID number"" value="""&amp;Data!E406&amp;"""/&gt;",""))</f>
        <v/>
      </c>
      <c r="F406" t="str">
        <f>IF(Data!C406&lt;&gt;"","",IF(Data!F406&lt;&gt;"","&lt;/events&gt;&lt;/enrollment&gt;&lt;/enrollments&gt;&lt;attributes&gt;&lt;attribute attribute=""dcHt9acQAhW"" displayName=""Child health ID number""  value="""&amp;Data!F406&amp;"""/&gt;",""))</f>
        <v/>
      </c>
      <c r="G406" t="str">
        <f>IF(Data!C406&lt;&gt;"","",IF(Data!D406&lt;&gt;"","&lt;attribute attribute=""aR40kIqUVTV"" displayName=""Date of initiation into lifelong ART"" value="""&amp;Data!I406&amp;"""/&gt;&lt;attribute attribute=""Bv3XbmGMmrW"" displayName=""ART patient number""  value="""&amp;Data!D406&amp;"""/&gt;",""))</f>
        <v/>
      </c>
      <c r="H406" t="str">
        <f>IF(Data!H406="END","&lt;/attributes&gt;&lt;/trackedEntityInstance&gt;",IF(Data!B406="",IF(Data!H406&lt;&gt;"","&lt;/attributes&gt;&lt;relationships&gt;&lt;relationship&gt;&lt;relationshipName&gt;Mother to child&lt;/relationshipName&gt;&lt;relationshipType&gt;frS8ibCkbfN&lt;/relationshipType&gt;&lt;relationship&gt;"&amp; Data!H406 &amp; "&lt;/relationship&gt;&lt;from&gt;&lt;trackedEntityInstance trackedEntityInstance=""" &amp; Data!I406 &amp; """/&gt;&lt;/from&gt;&lt;to&gt;&lt;trackedEntityInstance trackedEntityInstance=""" &amp; Data!J406 &amp; """/&gt;&lt;/to&gt;&lt;/relationship&gt;&lt;/relationships&gt;&lt;/trackedEntityInstance&gt;",""),""))</f>
        <v/>
      </c>
    </row>
    <row r="407" spans="1:8" x14ac:dyDescent="0.3">
      <c r="A407" s="9" t="str">
        <f>IF(Data!A407&lt;&gt;"","&lt;trackedEntityInstance orgUnit="""&amp;VLOOKUP(Data!A407,Reference!$A$6:$B$7,2,FALSE)&amp;""" trackedEntityInstance="""&amp;Data!B407&amp;""" trackedEntityType="""&amp;VLOOKUP(Data!C407,Reference!$A$2:$C$3,3,FALSE)&amp;"""&gt;","")</f>
        <v/>
      </c>
      <c r="B407" t="str">
        <f>IF(Data!A407&lt;&gt;"","&lt;enrollments&gt;&lt;enrollment enrollment="""&amp;Data!E407&amp;""" orgUnit="""&amp; VLOOKUP(Data!D407,Reference!$A$6:$B$7,2,FALSE) &amp;""" program=""" &amp; VLOOKUP(Data!C407,Reference!$A$2:$C$3,2,FALSE) &amp; """&gt;&lt;enrollmentDate&gt;"&amp;Data!G407&amp;"&lt;/enrollmentDate&gt;&lt;incidentDate&gt;"&amp;Data!I407&amp;"&lt;/incidentDate&gt;&lt;status&gt;"&amp;Data!J407&amp;"&lt;/status&gt;&lt;events&gt;","")</f>
        <v/>
      </c>
      <c r="C407" t="str">
        <f>IF(Data!A407&lt;&gt;"","",IF(Data!B407&lt;&gt;"","&lt;event dueDate="""&amp;Data!B407&amp;""" event="""&amp;Data!C407&amp; IF(Data!D407="","",""" eventDate="""&amp;Data!D407) &amp;""" orgUnit="""&amp; VLOOKUP(Data!E407,Reference!$A$6:$B$7,2,FALSE) &amp;""" programStage="""&amp;VLOOKUP(Data!F407,Reference!$A$24:$B$31,2,FALSE)&amp;""" status="""&amp;Data!G407&amp;"""&gt;" &amp; IF(Data!H407="","","&lt;completedDate&gt;"&amp;Data!H407&amp;"&lt;/completedDate&gt;") &amp; IF(Data!B408&lt;&gt;"","&lt;/event&gt;",IF(Data!C408="","&lt;/event&gt;","")),""))</f>
        <v/>
      </c>
      <c r="D407" t="str">
        <f ca="1">IF(Data!A407&lt;&gt;"","",IF(Data!B407&lt;&gt;"","",IF(Data!C407&lt;&gt;"",IF(Data!B406&lt;&gt;"","&lt;dataValues&gt;","") &amp; "&lt;dataValue dataElement="""&amp;VLOOKUP(Data!C407,Reference!$A$10:$B$21,2,FALSE)&amp;""" value="""&amp;Data!D407&amp;"""/&gt;" &amp; IF(Data!C408="","&lt;/dataValues&gt;&lt;/event&gt;",IF(Data!B408&lt;&gt;"","&lt;/dataValues&gt;&lt;/event&gt;","")),"")))</f>
        <v>&lt;dataValue dataElement="nUicovae8Vo" value="ANC1"/&gt;&lt;/dataValues&gt;&lt;/event&gt;</v>
      </c>
      <c r="E407" t="str">
        <f>IF(Data!C407&lt;&gt;"","",IF(Data!E407&lt;&gt;"","&lt;/events&gt;&lt;/enrollment&gt;&lt;/enrollments&gt;&lt;attributes&gt;&lt;attribute attribute=""xir1M6BCeKy"" displayName=""ANC ID number"" value="""&amp;Data!E407&amp;"""/&gt;",""))</f>
        <v/>
      </c>
      <c r="F407" t="str">
        <f>IF(Data!C407&lt;&gt;"","",IF(Data!F407&lt;&gt;"","&lt;/events&gt;&lt;/enrollment&gt;&lt;/enrollments&gt;&lt;attributes&gt;&lt;attribute attribute=""dcHt9acQAhW"" displayName=""Child health ID number""  value="""&amp;Data!F407&amp;"""/&gt;",""))</f>
        <v/>
      </c>
      <c r="G407" t="str">
        <f>IF(Data!C407&lt;&gt;"","",IF(Data!D407&lt;&gt;"","&lt;attribute attribute=""aR40kIqUVTV"" displayName=""Date of initiation into lifelong ART"" value="""&amp;Data!I407&amp;"""/&gt;&lt;attribute attribute=""Bv3XbmGMmrW"" displayName=""ART patient number""  value="""&amp;Data!D407&amp;"""/&gt;",""))</f>
        <v/>
      </c>
      <c r="H407" t="str">
        <f>IF(Data!H407="END","&lt;/attributes&gt;&lt;/trackedEntityInstance&gt;",IF(Data!B407="",IF(Data!H407&lt;&gt;"","&lt;/attributes&gt;&lt;relationships&gt;&lt;relationship&gt;&lt;relationshipName&gt;Mother to child&lt;/relationshipName&gt;&lt;relationshipType&gt;frS8ibCkbfN&lt;/relationshipType&gt;&lt;relationship&gt;"&amp; Data!H407 &amp; "&lt;/relationship&gt;&lt;from&gt;&lt;trackedEntityInstance trackedEntityInstance=""" &amp; Data!I407 &amp; """/&gt;&lt;/from&gt;&lt;to&gt;&lt;trackedEntityInstance trackedEntityInstance=""" &amp; Data!J407 &amp; """/&gt;&lt;/to&gt;&lt;/relationship&gt;&lt;/relationships&gt;&lt;/trackedEntityInstance&gt;",""),""))</f>
        <v/>
      </c>
    </row>
    <row r="408" spans="1:8" x14ac:dyDescent="0.3">
      <c r="A408" s="9" t="str">
        <f>IF(Data!A408&lt;&gt;"","&lt;trackedEntityInstance orgUnit="""&amp;VLOOKUP(Data!A408,Reference!$A$6:$B$7,2,FALSE)&amp;""" trackedEntityInstance="""&amp;Data!B408&amp;""" trackedEntityType="""&amp;VLOOKUP(Data!C408,Reference!$A$2:$C$3,3,FALSE)&amp;"""&gt;","")</f>
        <v/>
      </c>
      <c r="B408" t="str">
        <f>IF(Data!A408&lt;&gt;"","&lt;enrollments&gt;&lt;enrollment enrollment="""&amp;Data!E408&amp;""" orgUnit="""&amp; VLOOKUP(Data!D408,Reference!$A$6:$B$7,2,FALSE) &amp;""" program=""" &amp; VLOOKUP(Data!C408,Reference!$A$2:$C$3,2,FALSE) &amp; """&gt;&lt;enrollmentDate&gt;"&amp;Data!G408&amp;"&lt;/enrollmentDate&gt;&lt;incidentDate&gt;"&amp;Data!I408&amp;"&lt;/incidentDate&gt;&lt;status&gt;"&amp;Data!J408&amp;"&lt;/status&gt;&lt;events&gt;","")</f>
        <v/>
      </c>
      <c r="C408" t="str">
        <f ca="1">IF(Data!A408&lt;&gt;"","",IF(Data!B408&lt;&gt;"","&lt;event dueDate="""&amp;Data!B408&amp;""" event="""&amp;Data!C408&amp; IF(Data!D408="","",""" eventDate="""&amp;Data!D408) &amp;""" orgUnit="""&amp; VLOOKUP(Data!E408,Reference!$A$6:$B$7,2,FALSE) &amp;""" programStage="""&amp;VLOOKUP(Data!F408,Reference!$A$24:$B$31,2,FALSE)&amp;""" status="""&amp;Data!G408&amp;"""&gt;" &amp; IF(Data!H408="","","&lt;completedDate&gt;"&amp;Data!H408&amp;"&lt;/completedDate&gt;") &amp; IF(Data!B409&lt;&gt;"","&lt;/event&gt;",IF(Data!C409="","&lt;/event&gt;","")),""))</f>
        <v>&lt;event dueDate="2019-09-27" event="c7Gaw9tZ9uE" orgUnit="DiszpKrYNg8" programStage="NVLgFx7afB9" status="SCHEDULE"&gt;</v>
      </c>
      <c r="D408" t="str">
        <f ca="1">IF(Data!A408&lt;&gt;"","",IF(Data!B408&lt;&gt;"","",IF(Data!C408&lt;&gt;"",IF(Data!B407&lt;&gt;"","&lt;dataValues&gt;","") &amp; "&lt;dataValue dataElement="""&amp;VLOOKUP(Data!C408,Reference!$A$10:$B$21,2,FALSE)&amp;""" value="""&amp;Data!D408&amp;"""/&gt;" &amp; IF(Data!C409="","&lt;/dataValues&gt;&lt;/event&gt;",IF(Data!B409&lt;&gt;"","&lt;/dataValues&gt;&lt;/event&gt;","")),"")))</f>
        <v/>
      </c>
      <c r="E408" t="str">
        <f>IF(Data!C408&lt;&gt;"","",IF(Data!E408&lt;&gt;"","&lt;/events&gt;&lt;/enrollment&gt;&lt;/enrollments&gt;&lt;attributes&gt;&lt;attribute attribute=""xir1M6BCeKy"" displayName=""ANC ID number"" value="""&amp;Data!E408&amp;"""/&gt;",""))</f>
        <v/>
      </c>
      <c r="F408" t="str">
        <f>IF(Data!C408&lt;&gt;"","",IF(Data!F408&lt;&gt;"","&lt;/events&gt;&lt;/enrollment&gt;&lt;/enrollments&gt;&lt;attributes&gt;&lt;attribute attribute=""dcHt9acQAhW"" displayName=""Child health ID number""  value="""&amp;Data!F408&amp;"""/&gt;",""))</f>
        <v/>
      </c>
      <c r="G408" t="str">
        <f>IF(Data!C408&lt;&gt;"","",IF(Data!D408&lt;&gt;"","&lt;attribute attribute=""aR40kIqUVTV"" displayName=""Date of initiation into lifelong ART"" value="""&amp;Data!I408&amp;"""/&gt;&lt;attribute attribute=""Bv3XbmGMmrW"" displayName=""ART patient number""  value="""&amp;Data!D408&amp;"""/&gt;",""))</f>
        <v/>
      </c>
      <c r="H408" t="str">
        <f ca="1">IF(Data!H408="END","&lt;/attributes&gt;&lt;/trackedEntityInstance&gt;",IF(Data!B408="",IF(Data!H408&lt;&gt;"","&lt;/attributes&gt;&lt;relationships&gt;&lt;relationship&gt;&lt;relationshipName&gt;Mother to child&lt;/relationshipName&gt;&lt;relationshipType&gt;frS8ibCkbfN&lt;/relationshipType&gt;&lt;relationship&gt;"&amp; Data!H408 &amp; "&lt;/relationship&gt;&lt;from&gt;&lt;trackedEntityInstance trackedEntityInstance=""" &amp; Data!I408 &amp; """/&gt;&lt;/from&gt;&lt;to&gt;&lt;trackedEntityInstance trackedEntityInstance=""" &amp; Data!J408 &amp; """/&gt;&lt;/to&gt;&lt;/relationship&gt;&lt;/relationships&gt;&lt;/trackedEntityInstance&gt;",""),""))</f>
        <v/>
      </c>
    </row>
    <row r="409" spans="1:8" x14ac:dyDescent="0.3">
      <c r="A409" s="9" t="str">
        <f>IF(Data!A409&lt;&gt;"","&lt;trackedEntityInstance orgUnit="""&amp;VLOOKUP(Data!A409,Reference!$A$6:$B$7,2,FALSE)&amp;""" trackedEntityInstance="""&amp;Data!B409&amp;""" trackedEntityType="""&amp;VLOOKUP(Data!C409,Reference!$A$2:$C$3,3,FALSE)&amp;"""&gt;","")</f>
        <v/>
      </c>
      <c r="B409" t="str">
        <f>IF(Data!A409&lt;&gt;"","&lt;enrollments&gt;&lt;enrollment enrollment="""&amp;Data!E409&amp;""" orgUnit="""&amp; VLOOKUP(Data!D409,Reference!$A$6:$B$7,2,FALSE) &amp;""" program=""" &amp; VLOOKUP(Data!C409,Reference!$A$2:$C$3,2,FALSE) &amp; """&gt;&lt;enrollmentDate&gt;"&amp;Data!G409&amp;"&lt;/enrollmentDate&gt;&lt;incidentDate&gt;"&amp;Data!I409&amp;"&lt;/incidentDate&gt;&lt;status&gt;"&amp;Data!J409&amp;"&lt;/status&gt;&lt;events&gt;","")</f>
        <v/>
      </c>
      <c r="C409" t="str">
        <f>IF(Data!A409&lt;&gt;"","",IF(Data!B409&lt;&gt;"","&lt;event dueDate="""&amp;Data!B409&amp;""" event="""&amp;Data!C409&amp; IF(Data!D409="","",""" eventDate="""&amp;Data!D409) &amp;""" orgUnit="""&amp; VLOOKUP(Data!E409,Reference!$A$6:$B$7,2,FALSE) &amp;""" programStage="""&amp;VLOOKUP(Data!F409,Reference!$A$24:$B$31,2,FALSE)&amp;""" status="""&amp;Data!G409&amp;"""&gt;" &amp; IF(Data!H409="","","&lt;completedDate&gt;"&amp;Data!H409&amp;"&lt;/completedDate&gt;") &amp; IF(Data!B410&lt;&gt;"","&lt;/event&gt;",IF(Data!C410="","&lt;/event&gt;","")),""))</f>
        <v/>
      </c>
      <c r="D409" t="str">
        <f ca="1">IF(Data!A409&lt;&gt;"","",IF(Data!B409&lt;&gt;"","",IF(Data!C409&lt;&gt;"",IF(Data!B408&lt;&gt;"","&lt;dataValues&gt;","") &amp; "&lt;dataValue dataElement="""&amp;VLOOKUP(Data!C409,Reference!$A$10:$B$21,2,FALSE)&amp;""" value="""&amp;Data!D409&amp;"""/&gt;" &amp; IF(Data!C410="","&lt;/dataValues&gt;&lt;/event&gt;",IF(Data!B410&lt;&gt;"","&lt;/dataValues&gt;&lt;/event&gt;","")),"")))</f>
        <v>&lt;dataValues&gt;&lt;dataValue dataElement="nUicovae8Vo" value="ANC1"/&gt;&lt;/dataValues&gt;&lt;/event&gt;</v>
      </c>
      <c r="E409" t="str">
        <f>IF(Data!C409&lt;&gt;"","",IF(Data!E409&lt;&gt;"","&lt;/events&gt;&lt;/enrollment&gt;&lt;/enrollments&gt;&lt;attributes&gt;&lt;attribute attribute=""xir1M6BCeKy"" displayName=""ANC ID number"" value="""&amp;Data!E409&amp;"""/&gt;",""))</f>
        <v/>
      </c>
      <c r="F409" t="str">
        <f>IF(Data!C409&lt;&gt;"","",IF(Data!F409&lt;&gt;"","&lt;/events&gt;&lt;/enrollment&gt;&lt;/enrollments&gt;&lt;attributes&gt;&lt;attribute attribute=""dcHt9acQAhW"" displayName=""Child health ID number""  value="""&amp;Data!F409&amp;"""/&gt;",""))</f>
        <v/>
      </c>
      <c r="G409" t="str">
        <f>IF(Data!C409&lt;&gt;"","",IF(Data!D409&lt;&gt;"","&lt;attribute attribute=""aR40kIqUVTV"" displayName=""Date of initiation into lifelong ART"" value="""&amp;Data!I409&amp;"""/&gt;&lt;attribute attribute=""Bv3XbmGMmrW"" displayName=""ART patient number""  value="""&amp;Data!D409&amp;"""/&gt;",""))</f>
        <v/>
      </c>
      <c r="H409" t="str">
        <f>IF(Data!H409="END","&lt;/attributes&gt;&lt;/trackedEntityInstance&gt;",IF(Data!B409="",IF(Data!H409&lt;&gt;"","&lt;/attributes&gt;&lt;relationships&gt;&lt;relationship&gt;&lt;relationshipName&gt;Mother to child&lt;/relationshipName&gt;&lt;relationshipType&gt;frS8ibCkbfN&lt;/relationshipType&gt;&lt;relationship&gt;"&amp; Data!H409 &amp; "&lt;/relationship&gt;&lt;from&gt;&lt;trackedEntityInstance trackedEntityInstance=""" &amp; Data!I409 &amp; """/&gt;&lt;/from&gt;&lt;to&gt;&lt;trackedEntityInstance trackedEntityInstance=""" &amp; Data!J409 &amp; """/&gt;&lt;/to&gt;&lt;/relationship&gt;&lt;/relationships&gt;&lt;/trackedEntityInstance&gt;",""),""))</f>
        <v/>
      </c>
    </row>
    <row r="410" spans="1:8" x14ac:dyDescent="0.3">
      <c r="A410" s="9" t="str">
        <f>IF(Data!A410&lt;&gt;"","&lt;trackedEntityInstance orgUnit="""&amp;VLOOKUP(Data!A410,Reference!$A$6:$B$7,2,FALSE)&amp;""" trackedEntityInstance="""&amp;Data!B410&amp;""" trackedEntityType="""&amp;VLOOKUP(Data!C410,Reference!$A$2:$C$3,3,FALSE)&amp;"""&gt;","")</f>
        <v/>
      </c>
      <c r="B410" t="str">
        <f>IF(Data!A410&lt;&gt;"","&lt;enrollments&gt;&lt;enrollment enrollment="""&amp;Data!E410&amp;""" orgUnit="""&amp; VLOOKUP(Data!D410,Reference!$A$6:$B$7,2,FALSE) &amp;""" program=""" &amp; VLOOKUP(Data!C410,Reference!$A$2:$C$3,2,FALSE) &amp; """&gt;&lt;enrollmentDate&gt;"&amp;Data!G410&amp;"&lt;/enrollmentDate&gt;&lt;incidentDate&gt;"&amp;Data!I410&amp;"&lt;/incidentDate&gt;&lt;status&gt;"&amp;Data!J410&amp;"&lt;/status&gt;&lt;events&gt;","")</f>
        <v/>
      </c>
      <c r="C410" t="str">
        <f ca="1">IF(Data!A410&lt;&gt;"","",IF(Data!B410&lt;&gt;"","&lt;event dueDate="""&amp;Data!B410&amp;""" event="""&amp;Data!C410&amp; IF(Data!D410="","",""" eventDate="""&amp;Data!D410) &amp;""" orgUnit="""&amp; VLOOKUP(Data!E410,Reference!$A$6:$B$7,2,FALSE) &amp;""" programStage="""&amp;VLOOKUP(Data!F410,Reference!$A$24:$B$31,2,FALSE)&amp;""" status="""&amp;Data!G410&amp;"""&gt;" &amp; IF(Data!H410="","","&lt;completedDate&gt;"&amp;Data!H410&amp;"&lt;/completedDate&gt;") &amp; IF(Data!B411&lt;&gt;"","&lt;/event&gt;",IF(Data!C411="","&lt;/event&gt;","")),""))</f>
        <v>&lt;event dueDate="2020-05-06" event="GFGeZLDRLIC" orgUnit="DiszpKrYNg8" programStage="Enw4VUUgQ7l" status="SCHEDULE"&gt;&lt;/event&gt;</v>
      </c>
      <c r="D410" t="str">
        <f ca="1">IF(Data!A410&lt;&gt;"","",IF(Data!B410&lt;&gt;"","",IF(Data!C410&lt;&gt;"",IF(Data!B409&lt;&gt;"","&lt;dataValues&gt;","") &amp; "&lt;dataValue dataElement="""&amp;VLOOKUP(Data!C410,Reference!$A$10:$B$21,2,FALSE)&amp;""" value="""&amp;Data!D410&amp;"""/&gt;" &amp; IF(Data!C411="","&lt;/dataValues&gt;&lt;/event&gt;",IF(Data!B411&lt;&gt;"","&lt;/dataValues&gt;&lt;/event&gt;","")),"")))</f>
        <v/>
      </c>
      <c r="E410" t="str">
        <f>IF(Data!C410&lt;&gt;"","",IF(Data!E410&lt;&gt;"","&lt;/events&gt;&lt;/enrollment&gt;&lt;/enrollments&gt;&lt;attributes&gt;&lt;attribute attribute=""xir1M6BCeKy"" displayName=""ANC ID number"" value="""&amp;Data!E410&amp;"""/&gt;",""))</f>
        <v/>
      </c>
      <c r="F410" t="str">
        <f>IF(Data!C410&lt;&gt;"","",IF(Data!F410&lt;&gt;"","&lt;/events&gt;&lt;/enrollment&gt;&lt;/enrollments&gt;&lt;attributes&gt;&lt;attribute attribute=""dcHt9acQAhW"" displayName=""Child health ID number""  value="""&amp;Data!F410&amp;"""/&gt;",""))</f>
        <v/>
      </c>
      <c r="G410" t="str">
        <f>IF(Data!C410&lt;&gt;"","",IF(Data!D410&lt;&gt;"","&lt;attribute attribute=""aR40kIqUVTV"" displayName=""Date of initiation into lifelong ART"" value="""&amp;Data!I410&amp;"""/&gt;&lt;attribute attribute=""Bv3XbmGMmrW"" displayName=""ART patient number""  value="""&amp;Data!D410&amp;"""/&gt;",""))</f>
        <v/>
      </c>
      <c r="H410" t="str">
        <f ca="1">IF(Data!H410="END","&lt;/attributes&gt;&lt;/trackedEntityInstance&gt;",IF(Data!B410="",IF(Data!H410&lt;&gt;"","&lt;/attributes&gt;&lt;relationships&gt;&lt;relationship&gt;&lt;relationshipName&gt;Mother to child&lt;/relationshipName&gt;&lt;relationshipType&gt;frS8ibCkbfN&lt;/relationshipType&gt;&lt;relationship&gt;"&amp; Data!H410 &amp; "&lt;/relationship&gt;&lt;from&gt;&lt;trackedEntityInstance trackedEntityInstance=""" &amp; Data!I410 &amp; """/&gt;&lt;/from&gt;&lt;to&gt;&lt;trackedEntityInstance trackedEntityInstance=""" &amp; Data!J410 &amp; """/&gt;&lt;/to&gt;&lt;/relationship&gt;&lt;/relationships&gt;&lt;/trackedEntityInstance&gt;",""),""))</f>
        <v/>
      </c>
    </row>
    <row r="411" spans="1:8" x14ac:dyDescent="0.3">
      <c r="A411" s="9" t="str">
        <f>IF(Data!A411&lt;&gt;"","&lt;trackedEntityInstance orgUnit="""&amp;VLOOKUP(Data!A411,Reference!$A$6:$B$7,2,FALSE)&amp;""" trackedEntityInstance="""&amp;Data!B411&amp;""" trackedEntityType="""&amp;VLOOKUP(Data!C411,Reference!$A$2:$C$3,3,FALSE)&amp;"""&gt;","")</f>
        <v/>
      </c>
      <c r="B411" t="str">
        <f>IF(Data!A411&lt;&gt;"","&lt;enrollments&gt;&lt;enrollment enrollment="""&amp;Data!E411&amp;""" orgUnit="""&amp; VLOOKUP(Data!D411,Reference!$A$6:$B$7,2,FALSE) &amp;""" program=""" &amp; VLOOKUP(Data!C411,Reference!$A$2:$C$3,2,FALSE) &amp; """&gt;&lt;enrollmentDate&gt;"&amp;Data!G411&amp;"&lt;/enrollmentDate&gt;&lt;incidentDate&gt;"&amp;Data!I411&amp;"&lt;/incidentDate&gt;&lt;status&gt;"&amp;Data!J411&amp;"&lt;/status&gt;&lt;events&gt;","")</f>
        <v/>
      </c>
      <c r="C411" t="str">
        <f>IF(Data!A411&lt;&gt;"","",IF(Data!B411&lt;&gt;"","&lt;event dueDate="""&amp;Data!B411&amp;""" event="""&amp;Data!C411&amp; IF(Data!D411="","",""" eventDate="""&amp;Data!D411) &amp;""" orgUnit="""&amp; VLOOKUP(Data!E411,Reference!$A$6:$B$7,2,FALSE) &amp;""" programStage="""&amp;VLOOKUP(Data!F411,Reference!$A$24:$B$31,2,FALSE)&amp;""" status="""&amp;Data!G411&amp;"""&gt;" &amp; IF(Data!H411="","","&lt;completedDate&gt;"&amp;Data!H411&amp;"&lt;/completedDate&gt;") &amp; IF(Data!B412&lt;&gt;"","&lt;/event&gt;",IF(Data!C412="","&lt;/event&gt;","")),""))</f>
        <v/>
      </c>
      <c r="D411" t="str">
        <f>IF(Data!A411&lt;&gt;"","",IF(Data!B411&lt;&gt;"","",IF(Data!C411&lt;&gt;"",IF(Data!B410&lt;&gt;"","&lt;dataValues&gt;","") &amp; "&lt;dataValue dataElement="""&amp;VLOOKUP(Data!C411,Reference!$A$10:$B$21,2,FALSE)&amp;""" value="""&amp;Data!D411&amp;"""/&gt;" &amp; IF(Data!C412="","&lt;/dataValues&gt;&lt;/event&gt;",IF(Data!B412&lt;&gt;"","&lt;/dataValues&gt;&lt;/event&gt;","")),"")))</f>
        <v/>
      </c>
      <c r="E411" t="str">
        <f>IF(Data!C411&lt;&gt;"","",IF(Data!E411&lt;&gt;"","&lt;/events&gt;&lt;/enrollment&gt;&lt;/enrollments&gt;&lt;attributes&gt;&lt;attribute attribute=""xir1M6BCeKy"" displayName=""ANC ID number"" value="""&amp;Data!E411&amp;"""/&gt;",""))</f>
        <v>&lt;/events&gt;&lt;/enrollment&gt;&lt;/enrollments&gt;&lt;attributes&gt;&lt;attribute attribute="xir1M6BCeKy" displayName="ANC ID number" value="2019-24"/&gt;</v>
      </c>
      <c r="F411" t="str">
        <f>IF(Data!C411&lt;&gt;"","",IF(Data!F411&lt;&gt;"","&lt;/events&gt;&lt;/enrollment&gt;&lt;/enrollments&gt;&lt;attributes&gt;&lt;attribute attribute=""dcHt9acQAhW"" displayName=""Child health ID number""  value="""&amp;Data!F411&amp;"""/&gt;",""))</f>
        <v/>
      </c>
      <c r="G411" t="str">
        <f>IF(Data!C411&lt;&gt;"","",IF(Data!D411&lt;&gt;"","&lt;attribute attribute=""aR40kIqUVTV"" displayName=""Date of initiation into lifelong ART"" value="""&amp;Data!I411&amp;"""/&gt;&lt;attribute attribute=""Bv3XbmGMmrW"" displayName=""ART patient number""  value="""&amp;Data!D411&amp;"""/&gt;",""))</f>
        <v/>
      </c>
      <c r="H411" t="str">
        <f>IF(Data!H411="END","&lt;/attributes&gt;&lt;/trackedEntityInstance&gt;",IF(Data!B411="",IF(Data!H411&lt;&gt;"","&lt;/attributes&gt;&lt;relationships&gt;&lt;relationship&gt;&lt;relationshipName&gt;Mother to child&lt;/relationshipName&gt;&lt;relationshipType&gt;frS8ibCkbfN&lt;/relationshipType&gt;&lt;relationship&gt;"&amp; Data!H411 &amp; "&lt;/relationship&gt;&lt;from&gt;&lt;trackedEntityInstance trackedEntityInstance=""" &amp; Data!I411 &amp; """/&gt;&lt;/from&gt;&lt;to&gt;&lt;trackedEntityInstance trackedEntityInstance=""" &amp; Data!J411 &amp; """/&gt;&lt;/to&gt;&lt;/relationship&gt;&lt;/relationships&gt;&lt;/trackedEntityInstance&gt;",""),""))</f>
        <v/>
      </c>
    </row>
    <row r="412" spans="1:8" x14ac:dyDescent="0.3">
      <c r="A412" s="9" t="str">
        <f>IF(Data!A412&lt;&gt;"","&lt;trackedEntityInstance orgUnit="""&amp;VLOOKUP(Data!A412,Reference!$A$6:$B$7,2,FALSE)&amp;""" trackedEntityInstance="""&amp;Data!B412&amp;""" trackedEntityType="""&amp;VLOOKUP(Data!C412,Reference!$A$2:$C$3,3,FALSE)&amp;"""&gt;","")</f>
        <v/>
      </c>
      <c r="B412" t="str">
        <f>IF(Data!A412&lt;&gt;"","&lt;enrollments&gt;&lt;enrollment enrollment="""&amp;Data!E412&amp;""" orgUnit="""&amp; VLOOKUP(Data!D412,Reference!$A$6:$B$7,2,FALSE) &amp;""" program=""" &amp; VLOOKUP(Data!C412,Reference!$A$2:$C$3,2,FALSE) &amp; """&gt;&lt;enrollmentDate&gt;"&amp;Data!G412&amp;"&lt;/enrollmentDate&gt;&lt;incidentDate&gt;"&amp;Data!I412&amp;"&lt;/incidentDate&gt;&lt;status&gt;"&amp;Data!J412&amp;"&lt;/status&gt;&lt;events&gt;","")</f>
        <v/>
      </c>
      <c r="C412" t="str">
        <f>IF(Data!A412&lt;&gt;"","",IF(Data!B412&lt;&gt;"","&lt;event dueDate="""&amp;Data!B412&amp;""" event="""&amp;Data!C412&amp; IF(Data!D412="","",""" eventDate="""&amp;Data!D412) &amp;""" orgUnit="""&amp; VLOOKUP(Data!E412,Reference!$A$6:$B$7,2,FALSE) &amp;""" programStage="""&amp;VLOOKUP(Data!F412,Reference!$A$24:$B$31,2,FALSE)&amp;""" status="""&amp;Data!G412&amp;"""&gt;" &amp; IF(Data!H412="","","&lt;completedDate&gt;"&amp;Data!H412&amp;"&lt;/completedDate&gt;") &amp; IF(Data!B413&lt;&gt;"","&lt;/event&gt;",IF(Data!C413="","&lt;/event&gt;","")),""))</f>
        <v/>
      </c>
      <c r="D412" t="str">
        <f>IF(Data!A412&lt;&gt;"","",IF(Data!B412&lt;&gt;"","",IF(Data!C412&lt;&gt;"",IF(Data!B411&lt;&gt;"","&lt;dataValues&gt;","") &amp; "&lt;dataValue dataElement="""&amp;VLOOKUP(Data!C412,Reference!$A$10:$B$21,2,FALSE)&amp;""" value="""&amp;Data!D412&amp;"""/&gt;" &amp; IF(Data!C413="","&lt;/dataValues&gt;&lt;/event&gt;",IF(Data!B413&lt;&gt;"","&lt;/dataValues&gt;&lt;/event&gt;","")),"")))</f>
        <v/>
      </c>
      <c r="E412" t="str">
        <f>IF(Data!C412&lt;&gt;"","",IF(Data!E412&lt;&gt;"","&lt;/events&gt;&lt;/enrollment&gt;&lt;/enrollments&gt;&lt;attributes&gt;&lt;attribute attribute=""xir1M6BCeKy"" displayName=""ANC ID number"" value="""&amp;Data!E412&amp;"""/&gt;",""))</f>
        <v/>
      </c>
      <c r="F412" t="str">
        <f>IF(Data!C412&lt;&gt;"","",IF(Data!F412&lt;&gt;"","&lt;/events&gt;&lt;/enrollment&gt;&lt;/enrollments&gt;&lt;attributes&gt;&lt;attribute attribute=""dcHt9acQAhW"" displayName=""Child health ID number""  value="""&amp;Data!F412&amp;"""/&gt;",""))</f>
        <v/>
      </c>
      <c r="G412" t="str">
        <f>IF(Data!C412&lt;&gt;"","",IF(Data!D412&lt;&gt;"","&lt;attribute attribute=""aR40kIqUVTV"" displayName=""Date of initiation into lifelong ART"" value="""&amp;Data!I412&amp;"""/&gt;&lt;attribute attribute=""Bv3XbmGMmrW"" displayName=""ART patient number""  value="""&amp;Data!D412&amp;"""/&gt;",""))</f>
        <v>&lt;attribute attribute="aR40kIqUVTV" displayName="Date of initiation into lifelong ART" value="2019-01-01"/&gt;&lt;attribute attribute="Bv3XbmGMmrW" displayName="ART patient number"  value="ART-41"/&gt;</v>
      </c>
      <c r="H412" t="str">
        <f>IF(Data!H412="END","&lt;/attributes&gt;&lt;/trackedEntityInstance&gt;",IF(Data!B412="",IF(Data!H412&lt;&gt;"","&lt;/attributes&gt;&lt;relationships&gt;&lt;relationship&gt;&lt;relationshipName&gt;Mother to child&lt;/relationshipName&gt;&lt;relationshipType&gt;frS8ibCkbfN&lt;/relationshipType&gt;&lt;relationship&gt;"&amp; Data!H412 &amp; "&lt;/relationship&gt;&lt;from&gt;&lt;trackedEntityInstance trackedEntityInstance=""" &amp; Data!I412 &amp; """/&gt;&lt;/from&gt;&lt;to&gt;&lt;trackedEntityInstance trackedEntityInstance=""" &amp; Data!J412 &amp; """/&gt;&lt;/to&gt;&lt;/relationship&gt;&lt;/relationships&gt;&lt;/trackedEntityInstance&gt;",""),""))</f>
        <v/>
      </c>
    </row>
    <row r="413" spans="1:8" x14ac:dyDescent="0.3">
      <c r="A413" s="9" t="str">
        <f>IF(Data!A413&lt;&gt;"","&lt;trackedEntityInstance orgUnit="""&amp;VLOOKUP(Data!A413,Reference!$A$6:$B$7,2,FALSE)&amp;""" trackedEntityInstance="""&amp;Data!B413&amp;""" trackedEntityType="""&amp;VLOOKUP(Data!C413,Reference!$A$2:$C$3,3,FALSE)&amp;"""&gt;","")</f>
        <v/>
      </c>
      <c r="B413" t="str">
        <f>IF(Data!A413&lt;&gt;"","&lt;enrollments&gt;&lt;enrollment enrollment="""&amp;Data!E413&amp;""" orgUnit="""&amp; VLOOKUP(Data!D413,Reference!$A$6:$B$7,2,FALSE) &amp;""" program=""" &amp; VLOOKUP(Data!C413,Reference!$A$2:$C$3,2,FALSE) &amp; """&gt;&lt;enrollmentDate&gt;"&amp;Data!G413&amp;"&lt;/enrollmentDate&gt;&lt;incidentDate&gt;"&amp;Data!I413&amp;"&lt;/incidentDate&gt;&lt;status&gt;"&amp;Data!J413&amp;"&lt;/status&gt;&lt;events&gt;","")</f>
        <v/>
      </c>
      <c r="C413" t="str">
        <f>IF(Data!A413&lt;&gt;"","",IF(Data!B413&lt;&gt;"","&lt;event dueDate="""&amp;Data!B413&amp;""" event="""&amp;Data!C413&amp; IF(Data!D413="","",""" eventDate="""&amp;Data!D413) &amp;""" orgUnit="""&amp; VLOOKUP(Data!E413,Reference!$A$6:$B$7,2,FALSE) &amp;""" programStage="""&amp;VLOOKUP(Data!F413,Reference!$A$24:$B$31,2,FALSE)&amp;""" status="""&amp;Data!G413&amp;"""&gt;" &amp; IF(Data!H413="","","&lt;completedDate&gt;"&amp;Data!H413&amp;"&lt;/completedDate&gt;") &amp; IF(Data!B414&lt;&gt;"","&lt;/event&gt;",IF(Data!C414="","&lt;/event&gt;","")),""))</f>
        <v/>
      </c>
      <c r="D413" t="str">
        <f>IF(Data!A413&lt;&gt;"","",IF(Data!B413&lt;&gt;"","",IF(Data!C413&lt;&gt;"",IF(Data!B412&lt;&gt;"","&lt;dataValues&gt;","") &amp; "&lt;dataValue dataElement="""&amp;VLOOKUP(Data!C413,Reference!$A$10:$B$21,2,FALSE)&amp;""" value="""&amp;Data!D413&amp;"""/&gt;" &amp; IF(Data!C414="","&lt;/dataValues&gt;&lt;/event&gt;",IF(Data!B414&lt;&gt;"","&lt;/dataValues&gt;&lt;/event&gt;","")),"")))</f>
        <v/>
      </c>
      <c r="E413" t="str">
        <f>IF(Data!C413&lt;&gt;"","",IF(Data!E413&lt;&gt;"","&lt;/events&gt;&lt;/enrollment&gt;&lt;/enrollments&gt;&lt;attributes&gt;&lt;attribute attribute=""xir1M6BCeKy"" displayName=""ANC ID number"" value="""&amp;Data!E413&amp;"""/&gt;",""))</f>
        <v/>
      </c>
      <c r="F413" t="str">
        <f>IF(Data!C413&lt;&gt;"","",IF(Data!F413&lt;&gt;"","&lt;/events&gt;&lt;/enrollment&gt;&lt;/enrollments&gt;&lt;attributes&gt;&lt;attribute attribute=""dcHt9acQAhW"" displayName=""Child health ID number""  value="""&amp;Data!F413&amp;"""/&gt;",""))</f>
        <v/>
      </c>
      <c r="G413" t="str">
        <f>IF(Data!C413&lt;&gt;"","",IF(Data!D413&lt;&gt;"","&lt;attribute attribute=""aR40kIqUVTV"" displayName=""Date of initiation into lifelong ART"" value="""&amp;Data!I413&amp;"""/&gt;&lt;attribute attribute=""Bv3XbmGMmrW"" displayName=""ART patient number""  value="""&amp;Data!D413&amp;"""/&gt;",""))</f>
        <v/>
      </c>
      <c r="H413" t="str">
        <f>IF(Data!H413="END","&lt;/attributes&gt;&lt;/trackedEntityInstance&gt;",IF(Data!B413="",IF(Data!H413&lt;&gt;"","&lt;/attributes&gt;&lt;relationships&gt;&lt;relationship&gt;&lt;relationshipName&gt;Mother to child&lt;/relationshipName&gt;&lt;relationshipType&gt;frS8ibCkbfN&lt;/relationshipType&gt;&lt;relationship&gt;"&amp; Data!H413 &amp; "&lt;/relationship&gt;&lt;from&gt;&lt;trackedEntityInstance trackedEntityInstance=""" &amp; Data!I413 &amp; """/&gt;&lt;/from&gt;&lt;to&gt;&lt;trackedEntityInstance trackedEntityInstance=""" &amp; Data!J413 &amp; """/&gt;&lt;/to&gt;&lt;/relationship&gt;&lt;/relationships&gt;&lt;/trackedEntityInstance&gt;",""),""))</f>
        <v>&lt;/attributes&gt;&lt;/trackedEntityInstance&gt;</v>
      </c>
    </row>
    <row r="414" spans="1:8" x14ac:dyDescent="0.3">
      <c r="A414" s="9" t="str">
        <f>IF(Data!A414&lt;&gt;"","&lt;trackedEntityInstance orgUnit="""&amp;VLOOKUP(Data!A414,Reference!$A$6:$B$7,2,FALSE)&amp;""" trackedEntityInstance="""&amp;Data!B414&amp;""" trackedEntityType="""&amp;VLOOKUP(Data!C414,Reference!$A$2:$C$3,3,FALSE)&amp;"""&gt;","")</f>
        <v/>
      </c>
      <c r="B414" t="str">
        <f>IF(Data!A414&lt;&gt;"","&lt;enrollments&gt;&lt;enrollment enrollment="""&amp;Data!E414&amp;""" orgUnit="""&amp; VLOOKUP(Data!D414,Reference!$A$6:$B$7,2,FALSE) &amp;""" program=""" &amp; VLOOKUP(Data!C414,Reference!$A$2:$C$3,2,FALSE) &amp; """&gt;&lt;enrollmentDate&gt;"&amp;Data!G414&amp;"&lt;/enrollmentDate&gt;&lt;incidentDate&gt;"&amp;Data!I414&amp;"&lt;/incidentDate&gt;&lt;status&gt;"&amp;Data!J414&amp;"&lt;/status&gt;&lt;events&gt;","")</f>
        <v/>
      </c>
      <c r="C414" t="str">
        <f>IF(Data!A414&lt;&gt;"","",IF(Data!B414&lt;&gt;"","&lt;event dueDate="""&amp;Data!B414&amp;""" event="""&amp;Data!C414&amp; IF(Data!D414="","",""" eventDate="""&amp;Data!D414) &amp;""" orgUnit="""&amp; VLOOKUP(Data!E414,Reference!$A$6:$B$7,2,FALSE) &amp;""" programStage="""&amp;VLOOKUP(Data!F414,Reference!$A$24:$B$31,2,FALSE)&amp;""" status="""&amp;Data!G414&amp;"""&gt;" &amp; IF(Data!H414="","","&lt;completedDate&gt;"&amp;Data!H414&amp;"&lt;/completedDate&gt;") &amp; IF(Data!B415&lt;&gt;"","&lt;/event&gt;",IF(Data!C415="","&lt;/event&gt;","")),""))</f>
        <v/>
      </c>
      <c r="D414" t="str">
        <f>IF(Data!A414&lt;&gt;"","",IF(Data!B414&lt;&gt;"","",IF(Data!C414&lt;&gt;"",IF(Data!B413&lt;&gt;"","&lt;dataValues&gt;","") &amp; "&lt;dataValue dataElement="""&amp;VLOOKUP(Data!C414,Reference!$A$10:$B$21,2,FALSE)&amp;""" value="""&amp;Data!D414&amp;"""/&gt;" &amp; IF(Data!C415="","&lt;/dataValues&gt;&lt;/event&gt;",IF(Data!B415&lt;&gt;"","&lt;/dataValues&gt;&lt;/event&gt;","")),"")))</f>
        <v/>
      </c>
      <c r="E414" t="str">
        <f>IF(Data!C414&lt;&gt;"","",IF(Data!E414&lt;&gt;"","&lt;/events&gt;&lt;/enrollment&gt;&lt;/enrollments&gt;&lt;attributes&gt;&lt;attribute attribute=""xir1M6BCeKy"" displayName=""ANC ID number"" value="""&amp;Data!E414&amp;"""/&gt;",""))</f>
        <v/>
      </c>
      <c r="F414" t="str">
        <f>IF(Data!C414&lt;&gt;"","",IF(Data!F414&lt;&gt;"","&lt;/events&gt;&lt;/enrollment&gt;&lt;/enrollments&gt;&lt;attributes&gt;&lt;attribute attribute=""dcHt9acQAhW"" displayName=""Child health ID number""  value="""&amp;Data!F414&amp;"""/&gt;",""))</f>
        <v/>
      </c>
      <c r="G414" t="str">
        <f>IF(Data!C414&lt;&gt;"","",IF(Data!D414&lt;&gt;"","&lt;attribute attribute=""aR40kIqUVTV"" displayName=""Date of initiation into lifelong ART"" value="""&amp;Data!I414&amp;"""/&gt;&lt;attribute attribute=""Bv3XbmGMmrW"" displayName=""ART patient number""  value="""&amp;Data!D414&amp;"""/&gt;",""))</f>
        <v/>
      </c>
      <c r="H414" t="str">
        <f>IF(Data!H414="END","&lt;/attributes&gt;&lt;/trackedEntityInstance&gt;",IF(Data!B414="",IF(Data!H414&lt;&gt;"","&lt;/attributes&gt;&lt;relationships&gt;&lt;relationship&gt;&lt;relationshipName&gt;Mother to child&lt;/relationshipName&gt;&lt;relationshipType&gt;frS8ibCkbfN&lt;/relationshipType&gt;&lt;relationship&gt;"&amp; Data!H414 &amp; "&lt;/relationship&gt;&lt;from&gt;&lt;trackedEntityInstance trackedEntityInstance=""" &amp; Data!I414 &amp; """/&gt;&lt;/from&gt;&lt;to&gt;&lt;trackedEntityInstance trackedEntityInstance=""" &amp; Data!J414 &amp; """/&gt;&lt;/to&gt;&lt;/relationship&gt;&lt;/relationships&gt;&lt;/trackedEntityInstance&gt;",""),""))</f>
        <v/>
      </c>
    </row>
    <row r="415" spans="1:8" x14ac:dyDescent="0.3">
      <c r="A415" t="s">
        <v>242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B7" sqref="B7"/>
    </sheetView>
  </sheetViews>
  <sheetFormatPr defaultColWidth="11.19921875" defaultRowHeight="15.6" x14ac:dyDescent="0.3"/>
  <cols>
    <col min="1" max="1" width="44.5" bestFit="1" customWidth="1"/>
    <col min="2" max="2" width="17" customWidth="1"/>
    <col min="3" max="3" width="30.5" customWidth="1"/>
  </cols>
  <sheetData>
    <row r="1" spans="1:3" x14ac:dyDescent="0.3">
      <c r="A1" s="1" t="s">
        <v>2</v>
      </c>
      <c r="B1" t="s">
        <v>3</v>
      </c>
      <c r="C1" t="s">
        <v>4</v>
      </c>
    </row>
    <row r="2" spans="1:3" x14ac:dyDescent="0.3">
      <c r="A2" t="s">
        <v>7</v>
      </c>
      <c r="B2" t="s">
        <v>5</v>
      </c>
      <c r="C2" t="s">
        <v>1</v>
      </c>
    </row>
    <row r="3" spans="1:3" x14ac:dyDescent="0.3">
      <c r="A3" t="s">
        <v>8</v>
      </c>
      <c r="B3" t="s">
        <v>9</v>
      </c>
      <c r="C3" t="s">
        <v>10</v>
      </c>
    </row>
    <row r="5" spans="1:3" x14ac:dyDescent="0.3">
      <c r="A5" s="1" t="s">
        <v>244</v>
      </c>
    </row>
    <row r="6" spans="1:3" x14ac:dyDescent="0.3">
      <c r="A6" t="s">
        <v>11</v>
      </c>
      <c r="B6" s="11" t="s">
        <v>0</v>
      </c>
    </row>
    <row r="7" spans="1:3" x14ac:dyDescent="0.3">
      <c r="A7" t="s">
        <v>40</v>
      </c>
      <c r="B7" s="11" t="s">
        <v>59</v>
      </c>
    </row>
    <row r="9" spans="1:3" x14ac:dyDescent="0.3">
      <c r="A9" s="1" t="s">
        <v>77</v>
      </c>
    </row>
    <row r="10" spans="1:3" x14ac:dyDescent="0.3">
      <c r="A10" t="s">
        <v>16</v>
      </c>
      <c r="B10" t="s">
        <v>17</v>
      </c>
      <c r="C10" t="s">
        <v>16</v>
      </c>
    </row>
    <row r="11" spans="1:3" x14ac:dyDescent="0.3">
      <c r="A11" t="s">
        <v>18</v>
      </c>
      <c r="B11" t="s">
        <v>19</v>
      </c>
      <c r="C11" t="s">
        <v>18</v>
      </c>
    </row>
    <row r="12" spans="1:3" x14ac:dyDescent="0.3">
      <c r="A12" t="s">
        <v>20</v>
      </c>
      <c r="B12" t="s">
        <v>21</v>
      </c>
      <c r="C12" t="s">
        <v>20</v>
      </c>
    </row>
    <row r="13" spans="1:3" x14ac:dyDescent="0.3">
      <c r="A13" t="s">
        <v>22</v>
      </c>
      <c r="B13" t="s">
        <v>23</v>
      </c>
      <c r="C13" t="s">
        <v>22</v>
      </c>
    </row>
    <row r="14" spans="1:3" x14ac:dyDescent="0.3">
      <c r="A14" t="s">
        <v>24</v>
      </c>
      <c r="B14" t="s">
        <v>25</v>
      </c>
      <c r="C14" t="s">
        <v>24</v>
      </c>
    </row>
    <row r="15" spans="1:3" x14ac:dyDescent="0.3">
      <c r="A15" t="s">
        <v>26</v>
      </c>
      <c r="B15" t="s">
        <v>27</v>
      </c>
      <c r="C15" t="s">
        <v>26</v>
      </c>
    </row>
    <row r="16" spans="1:3" x14ac:dyDescent="0.3">
      <c r="A16" t="s">
        <v>28</v>
      </c>
      <c r="B16" t="s">
        <v>29</v>
      </c>
      <c r="C16" t="s">
        <v>28</v>
      </c>
    </row>
    <row r="17" spans="1:3" x14ac:dyDescent="0.3">
      <c r="A17" t="s">
        <v>30</v>
      </c>
      <c r="B17" t="s">
        <v>31</v>
      </c>
      <c r="C17" t="s">
        <v>30</v>
      </c>
    </row>
    <row r="18" spans="1:3" x14ac:dyDescent="0.3">
      <c r="A18" t="s">
        <v>32</v>
      </c>
      <c r="B18" t="s">
        <v>33</v>
      </c>
      <c r="C18" t="s">
        <v>32</v>
      </c>
    </row>
    <row r="19" spans="1:3" x14ac:dyDescent="0.3">
      <c r="A19" t="s">
        <v>34</v>
      </c>
      <c r="B19" t="s">
        <v>35</v>
      </c>
      <c r="C19" t="s">
        <v>34</v>
      </c>
    </row>
    <row r="20" spans="1:3" x14ac:dyDescent="0.3">
      <c r="A20" t="s">
        <v>36</v>
      </c>
      <c r="B20" t="s">
        <v>37</v>
      </c>
      <c r="C20" t="s">
        <v>36</v>
      </c>
    </row>
    <row r="21" spans="1:3" x14ac:dyDescent="0.3">
      <c r="A21" t="s">
        <v>39</v>
      </c>
      <c r="B21" t="s">
        <v>38</v>
      </c>
      <c r="C21" t="s">
        <v>39</v>
      </c>
    </row>
    <row r="23" spans="1:3" x14ac:dyDescent="0.3">
      <c r="A23" s="1" t="s">
        <v>76</v>
      </c>
    </row>
    <row r="24" spans="1:3" x14ac:dyDescent="0.3">
      <c r="A24" t="s">
        <v>60</v>
      </c>
      <c r="B24" t="s">
        <v>61</v>
      </c>
      <c r="C24" t="s">
        <v>60</v>
      </c>
    </row>
    <row r="25" spans="1:3" x14ac:dyDescent="0.3">
      <c r="A25" t="s">
        <v>74</v>
      </c>
      <c r="B25" t="s">
        <v>75</v>
      </c>
      <c r="C25" t="s">
        <v>74</v>
      </c>
    </row>
    <row r="26" spans="1:3" x14ac:dyDescent="0.3">
      <c r="A26" t="s">
        <v>72</v>
      </c>
      <c r="B26" t="s">
        <v>73</v>
      </c>
      <c r="C26" t="s">
        <v>72</v>
      </c>
    </row>
    <row r="27" spans="1:3" x14ac:dyDescent="0.3">
      <c r="A27" t="s">
        <v>70</v>
      </c>
      <c r="B27" t="s">
        <v>71</v>
      </c>
      <c r="C27" t="s">
        <v>70</v>
      </c>
    </row>
    <row r="28" spans="1:3" x14ac:dyDescent="0.3">
      <c r="A28" t="s">
        <v>68</v>
      </c>
      <c r="B28" t="s">
        <v>69</v>
      </c>
      <c r="C28" t="s">
        <v>68</v>
      </c>
    </row>
    <row r="29" spans="1:3" x14ac:dyDescent="0.3">
      <c r="A29" t="s">
        <v>66</v>
      </c>
      <c r="B29" t="s">
        <v>67</v>
      </c>
      <c r="C29" t="s">
        <v>66</v>
      </c>
    </row>
    <row r="30" spans="1:3" x14ac:dyDescent="0.3">
      <c r="A30" t="s">
        <v>64</v>
      </c>
      <c r="B30" t="s">
        <v>65</v>
      </c>
      <c r="C30" t="s">
        <v>64</v>
      </c>
    </row>
    <row r="31" spans="1:3" x14ac:dyDescent="0.3">
      <c r="A31" t="s">
        <v>62</v>
      </c>
      <c r="B31" t="s">
        <v>63</v>
      </c>
      <c r="C31" t="s">
        <v>62</v>
      </c>
    </row>
    <row r="32" spans="1:3" ht="17.399999999999999" x14ac:dyDescent="0.35">
      <c r="A3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3"/>
  <sheetViews>
    <sheetView workbookViewId="0">
      <pane xSplit="3" ySplit="1" topLeftCell="D362" activePane="bottomRight" state="frozen"/>
      <selection pane="topRight" activeCell="E1" sqref="E1"/>
      <selection pane="bottomLeft" activeCell="A2" sqref="A2"/>
      <selection pane="bottomRight" activeCell="A56" sqref="A56:XFD56"/>
    </sheetView>
  </sheetViews>
  <sheetFormatPr defaultColWidth="11.19921875" defaultRowHeight="15.6" x14ac:dyDescent="0.3"/>
  <cols>
    <col min="1" max="1" width="22.69921875" bestFit="1" customWidth="1"/>
    <col min="2" max="2" width="30.296875" bestFit="1" customWidth="1"/>
    <col min="3" max="3" width="41.5" bestFit="1" customWidth="1"/>
    <col min="4" max="4" width="53.19921875" style="3" bestFit="1" customWidth="1"/>
    <col min="5" max="5" width="59.69921875" customWidth="1"/>
    <col min="6" max="6" width="36.296875" bestFit="1" customWidth="1"/>
    <col min="7" max="7" width="31.5" bestFit="1" customWidth="1"/>
    <col min="8" max="8" width="36.296875" bestFit="1" customWidth="1"/>
    <col min="9" max="9" width="34" bestFit="1" customWidth="1"/>
    <col min="10" max="10" width="26.19921875" bestFit="1" customWidth="1"/>
    <col min="11" max="12" width="16.5" customWidth="1"/>
  </cols>
  <sheetData>
    <row r="1" spans="1:12" x14ac:dyDescent="0.3">
      <c r="A1" s="1" t="s">
        <v>6</v>
      </c>
      <c r="B1" s="1" t="s">
        <v>15</v>
      </c>
      <c r="C1" s="1" t="s">
        <v>12</v>
      </c>
      <c r="D1" s="2" t="s">
        <v>212</v>
      </c>
      <c r="E1" s="1" t="s">
        <v>213</v>
      </c>
      <c r="F1" s="1" t="s">
        <v>214</v>
      </c>
      <c r="G1" s="1" t="s">
        <v>13</v>
      </c>
      <c r="H1" s="1" t="s">
        <v>235</v>
      </c>
      <c r="I1" s="1" t="s">
        <v>298</v>
      </c>
      <c r="J1" s="1" t="s">
        <v>236</v>
      </c>
    </row>
    <row r="2" spans="1:12" x14ac:dyDescent="0.3">
      <c r="A2" s="1" t="s">
        <v>175</v>
      </c>
      <c r="B2" s="6">
        <f ca="1">INT(NOW())</f>
        <v>43735</v>
      </c>
      <c r="C2" t="s">
        <v>58</v>
      </c>
      <c r="F2" t="s">
        <v>58</v>
      </c>
    </row>
    <row r="3" spans="1:12" x14ac:dyDescent="0.3">
      <c r="C3" t="s">
        <v>58</v>
      </c>
      <c r="G3">
        <v>-193</v>
      </c>
      <c r="I3">
        <v>-429</v>
      </c>
    </row>
    <row r="4" spans="1:12" x14ac:dyDescent="0.3">
      <c r="A4" t="s">
        <v>11</v>
      </c>
      <c r="B4" t="s">
        <v>177</v>
      </c>
      <c r="C4" t="s">
        <v>7</v>
      </c>
      <c r="D4" s="3" t="s">
        <v>11</v>
      </c>
      <c r="E4" t="s">
        <v>194</v>
      </c>
      <c r="F4" t="s">
        <v>11</v>
      </c>
      <c r="G4" s="5" t="str">
        <f ca="1">YEAR($B$2+G3) &amp; "-" &amp; RIGHT("0" &amp; MONTH($B$2+G3),2) &amp; "-" &amp; RIGHT("0" &amp; DAY($B$2+G3),2)</f>
        <v>2019-03-18</v>
      </c>
      <c r="H4" s="5"/>
      <c r="I4" s="5" t="str">
        <f ca="1">YEAR($B$2+I3) &amp; "-" &amp; RIGHT("0" &amp; MONTH($B$2+I3),2) &amp; "-" &amp; RIGHT("0" &amp; DAY($B$2+I3),2)</f>
        <v>2018-07-25</v>
      </c>
      <c r="J4" t="s">
        <v>211</v>
      </c>
    </row>
    <row r="5" spans="1:12" x14ac:dyDescent="0.3">
      <c r="B5" s="5" t="str">
        <f ca="1">YEAR($B$2+K5) &amp; "-" &amp; RIGHT("0" &amp; MONTH($B$2+K5),2) &amp; "-" &amp; RIGHT("0" &amp; DAY($B$2+K5),2)</f>
        <v>2019-03-24</v>
      </c>
      <c r="C5" t="s">
        <v>87</v>
      </c>
      <c r="D5" s="7" t="str">
        <f ca="1">YEAR($B$2+L5) &amp; "-" &amp; RIGHT("0" &amp; MONTH($B$2+L5),2) &amp; "-" &amp; RIGHT("0" &amp; DAY($B$2+L5),2)</f>
        <v>2019-03-24</v>
      </c>
      <c r="E5" t="s">
        <v>11</v>
      </c>
      <c r="F5" t="s">
        <v>60</v>
      </c>
      <c r="G5" t="s">
        <v>14</v>
      </c>
      <c r="H5" t="str">
        <f ca="1">IF(G5="COMPLETED",D5,"")</f>
        <v>2019-03-24</v>
      </c>
      <c r="K5" s="8">
        <v>-187</v>
      </c>
      <c r="L5">
        <v>-187</v>
      </c>
    </row>
    <row r="6" spans="1:12" x14ac:dyDescent="0.3">
      <c r="C6" t="s">
        <v>16</v>
      </c>
      <c r="D6" s="3">
        <v>1</v>
      </c>
      <c r="F6" t="s">
        <v>58</v>
      </c>
      <c r="G6" s="6"/>
    </row>
    <row r="7" spans="1:12" x14ac:dyDescent="0.3">
      <c r="C7" t="s">
        <v>18</v>
      </c>
      <c r="D7" s="3" t="s">
        <v>45</v>
      </c>
      <c r="F7" t="s">
        <v>58</v>
      </c>
    </row>
    <row r="8" spans="1:12" x14ac:dyDescent="0.3">
      <c r="B8" s="5" t="str">
        <f ca="1">YEAR($B$2+K8) &amp; "-" &amp; RIGHT("0" &amp; MONTH($B$2+K8),2) &amp; "-" &amp; RIGHT("0" &amp; DAY($B$2+K8),2)</f>
        <v>2019-05-21</v>
      </c>
      <c r="C8" t="s">
        <v>96</v>
      </c>
      <c r="D8" s="7" t="str">
        <f ca="1">YEAR($B$2+L8) &amp; "-" &amp; RIGHT("0" &amp; MONTH($B$2+L8),2) &amp; "-" &amp; RIGHT("0" &amp; DAY($B$2+L8),2)</f>
        <v>2019-04-24</v>
      </c>
      <c r="E8" t="s">
        <v>11</v>
      </c>
      <c r="F8" t="s">
        <v>72</v>
      </c>
      <c r="G8" t="s">
        <v>14</v>
      </c>
      <c r="H8" t="str">
        <f ca="1">IF(G8="COMPLETED",D8,"")</f>
        <v>2019-04-24</v>
      </c>
      <c r="K8" s="8">
        <v>-129</v>
      </c>
      <c r="L8">
        <v>-156</v>
      </c>
    </row>
    <row r="9" spans="1:12" x14ac:dyDescent="0.3">
      <c r="C9" t="s">
        <v>39</v>
      </c>
      <c r="D9" s="3" t="s">
        <v>52</v>
      </c>
      <c r="F9" t="s">
        <v>58</v>
      </c>
    </row>
    <row r="10" spans="1:12" x14ac:dyDescent="0.3">
      <c r="C10" t="s">
        <v>24</v>
      </c>
      <c r="D10" s="3" t="s">
        <v>41</v>
      </c>
      <c r="F10" t="s">
        <v>58</v>
      </c>
    </row>
    <row r="11" spans="1:12" x14ac:dyDescent="0.3">
      <c r="B11" s="5" t="str">
        <f ca="1">YEAR($B$2+K11) &amp; "-" &amp; RIGHT("0" &amp; MONTH($B$2+K11),2) &amp; "-" &amp; RIGHT("0" &amp; DAY($B$2+K11),2)</f>
        <v>2019-04-23</v>
      </c>
      <c r="C11" t="s">
        <v>170</v>
      </c>
      <c r="D11" s="7" t="str">
        <f ca="1">YEAR($B$2+L11) &amp; "-" &amp; RIGHT("0" &amp; MONTH($B$2+L11),2) &amp; "-" &amp; RIGHT("0" &amp; DAY($B$2+L11),2)</f>
        <v>2019-04-25</v>
      </c>
      <c r="E11" t="s">
        <v>11</v>
      </c>
      <c r="F11" t="s">
        <v>74</v>
      </c>
      <c r="G11" t="s">
        <v>14</v>
      </c>
      <c r="H11" t="str">
        <f ca="1">IF(G11="COMPLETED",D11,"")</f>
        <v>2019-04-25</v>
      </c>
      <c r="K11" s="8">
        <v>-157</v>
      </c>
      <c r="L11">
        <v>-155</v>
      </c>
    </row>
    <row r="12" spans="1:12" x14ac:dyDescent="0.3">
      <c r="C12" t="s">
        <v>18</v>
      </c>
      <c r="D12" s="3" t="s">
        <v>51</v>
      </c>
      <c r="F12" t="s">
        <v>58</v>
      </c>
    </row>
    <row r="13" spans="1:12" x14ac:dyDescent="0.3">
      <c r="B13" s="5" t="str">
        <f ca="1">YEAR($B$2+K13) &amp; "-" &amp; RIGHT("0" &amp; MONTH($B$2+K13),2) &amp; "-" &amp; RIGHT("0" &amp; DAY($B$2+K13),2)</f>
        <v>2019-04-30</v>
      </c>
      <c r="C13" t="s">
        <v>137</v>
      </c>
      <c r="D13" s="7" t="str">
        <f ca="1">YEAR($B$2+L13) &amp; "-" &amp; RIGHT("0" &amp; MONTH($B$2+L13),2) &amp; "-" &amp; RIGHT("0" &amp; DAY($B$2+L13),2)</f>
        <v>2019-04-30</v>
      </c>
      <c r="E13" t="s">
        <v>11</v>
      </c>
      <c r="F13" t="s">
        <v>70</v>
      </c>
      <c r="G13" t="s">
        <v>14</v>
      </c>
      <c r="H13" t="str">
        <f ca="1">IF(G13="COMPLETED",D13,"")</f>
        <v>2019-04-30</v>
      </c>
      <c r="K13" s="8">
        <v>-150</v>
      </c>
      <c r="L13">
        <v>-150</v>
      </c>
    </row>
    <row r="14" spans="1:12" x14ac:dyDescent="0.3">
      <c r="C14" t="s">
        <v>20</v>
      </c>
      <c r="D14" s="3">
        <v>2</v>
      </c>
      <c r="F14" t="s">
        <v>58</v>
      </c>
    </row>
    <row r="15" spans="1:12" x14ac:dyDescent="0.3">
      <c r="C15" t="s">
        <v>36</v>
      </c>
      <c r="D15" s="3" t="s">
        <v>46</v>
      </c>
      <c r="F15" t="s">
        <v>58</v>
      </c>
    </row>
    <row r="16" spans="1:12" x14ac:dyDescent="0.3">
      <c r="B16" s="5" t="str">
        <f ca="1">YEAR($B$2+K16) &amp; "-" &amp; RIGHT("0" &amp; MONTH($B$2+K16),2) &amp; "-" &amp; RIGHT("0" &amp; DAY($B$2+K16),2)</f>
        <v>2019-09-27</v>
      </c>
      <c r="C16" t="s">
        <v>138</v>
      </c>
      <c r="D16" s="7" t="str">
        <f ca="1">YEAR($B$2+L16) &amp; "-" &amp; RIGHT("0" &amp; MONTH($B$2+L16),2) &amp; "-" &amp; RIGHT("0" &amp; DAY($B$2+L16),2)</f>
        <v>2019-06-05</v>
      </c>
      <c r="E16" t="s">
        <v>11</v>
      </c>
      <c r="F16" t="s">
        <v>70</v>
      </c>
      <c r="G16" t="s">
        <v>14</v>
      </c>
      <c r="H16" t="str">
        <f ca="1">IF(G16="COMPLETED",D16,"")</f>
        <v>2019-06-05</v>
      </c>
      <c r="K16" s="8">
        <v>0</v>
      </c>
      <c r="L16">
        <v>-114</v>
      </c>
    </row>
    <row r="17" spans="2:12" x14ac:dyDescent="0.3">
      <c r="C17" t="s">
        <v>20</v>
      </c>
      <c r="D17" s="3">
        <v>2</v>
      </c>
      <c r="F17" t="s">
        <v>58</v>
      </c>
    </row>
    <row r="18" spans="2:12" x14ac:dyDescent="0.3">
      <c r="C18" t="s">
        <v>36</v>
      </c>
      <c r="D18" s="3" t="s">
        <v>47</v>
      </c>
      <c r="F18" t="s">
        <v>58</v>
      </c>
    </row>
    <row r="19" spans="2:12" x14ac:dyDescent="0.3">
      <c r="B19" s="5" t="str">
        <f ca="1">YEAR($B$2+K19) &amp; "-" &amp; RIGHT("0" &amp; MONTH($B$2+K19),2) &amp; "-" &amp; RIGHT("0" &amp; DAY($B$2+K19),2)</f>
        <v>2019-07-05</v>
      </c>
      <c r="C19" t="s">
        <v>128</v>
      </c>
      <c r="D19" s="7" t="str">
        <f ca="1">YEAR($B$2+L19) &amp; "-" &amp; RIGHT("0" &amp; MONTH($B$2+L19),2) &amp; "-" &amp; RIGHT("0" &amp; DAY($B$2+L19),2)</f>
        <v>2019-07-05</v>
      </c>
      <c r="E19" t="s">
        <v>11</v>
      </c>
      <c r="F19" t="s">
        <v>70</v>
      </c>
      <c r="G19" t="s">
        <v>14</v>
      </c>
      <c r="H19" t="str">
        <f ca="1">IF(G19="COMPLETED",D19,"")</f>
        <v>2019-07-05</v>
      </c>
      <c r="K19" s="8">
        <v>-84</v>
      </c>
      <c r="L19">
        <v>-84</v>
      </c>
    </row>
    <row r="20" spans="2:12" x14ac:dyDescent="0.3">
      <c r="C20" t="s">
        <v>20</v>
      </c>
      <c r="D20" s="3">
        <v>2</v>
      </c>
      <c r="F20" t="s">
        <v>58</v>
      </c>
    </row>
    <row r="21" spans="2:12" x14ac:dyDescent="0.3">
      <c r="C21" t="s">
        <v>36</v>
      </c>
      <c r="D21" s="3" t="s">
        <v>50</v>
      </c>
      <c r="F21" t="s">
        <v>58</v>
      </c>
    </row>
    <row r="22" spans="2:12" x14ac:dyDescent="0.3">
      <c r="B22" s="5" t="str">
        <f ca="1">YEAR($B$2+K22) &amp; "-" &amp; RIGHT("0" &amp; MONTH($B$2+K22),2) &amp; "-" &amp; RIGHT("0" &amp; DAY($B$2+K22),2)</f>
        <v>2019-08-04</v>
      </c>
      <c r="C22" t="s">
        <v>133</v>
      </c>
      <c r="D22" s="7" t="str">
        <f ca="1">YEAR($B$2+L22) &amp; "-" &amp; RIGHT("0" &amp; MONTH($B$2+L22),2) &amp; "-" &amp; RIGHT("0" &amp; DAY($B$2+L22),2)</f>
        <v>2019-08-07</v>
      </c>
      <c r="E22" t="s">
        <v>11</v>
      </c>
      <c r="F22" t="s">
        <v>70</v>
      </c>
      <c r="G22" t="s">
        <v>14</v>
      </c>
      <c r="H22" t="str">
        <f ca="1">IF(G22="COMPLETED",D22,"")</f>
        <v>2019-08-07</v>
      </c>
      <c r="K22" s="8">
        <v>-54</v>
      </c>
      <c r="L22">
        <v>-51</v>
      </c>
    </row>
    <row r="23" spans="2:12" x14ac:dyDescent="0.3">
      <c r="C23" t="s">
        <v>20</v>
      </c>
      <c r="D23" s="3">
        <v>2</v>
      </c>
      <c r="F23" t="s">
        <v>58</v>
      </c>
    </row>
    <row r="24" spans="2:12" x14ac:dyDescent="0.3">
      <c r="C24" t="s">
        <v>36</v>
      </c>
      <c r="D24" s="3" t="s">
        <v>50</v>
      </c>
      <c r="F24" t="s">
        <v>58</v>
      </c>
    </row>
    <row r="25" spans="2:12" x14ac:dyDescent="0.3">
      <c r="B25" s="5" t="str">
        <f ca="1">YEAR($B$2+K25) &amp; "-" &amp; RIGHT("0" &amp; MONTH($B$2+K25),2) &amp; "-" &amp; RIGHT("0" &amp; DAY($B$2+K25),2)</f>
        <v>2019-09-06</v>
      </c>
      <c r="C25" t="s">
        <v>140</v>
      </c>
      <c r="D25" s="7" t="str">
        <f ca="1">YEAR($B$2+L25) &amp; "-" &amp; RIGHT("0" &amp; MONTH($B$2+L25),2) &amp; "-" &amp; RIGHT("0" &amp; DAY($B$2+L25),2)</f>
        <v>2019-08-27</v>
      </c>
      <c r="E25" t="s">
        <v>11</v>
      </c>
      <c r="F25" t="s">
        <v>70</v>
      </c>
      <c r="G25" t="s">
        <v>14</v>
      </c>
      <c r="H25" t="str">
        <f ca="1">IF(G25="COMPLETED",D25,"")</f>
        <v>2019-08-27</v>
      </c>
      <c r="K25" s="8">
        <v>-21</v>
      </c>
      <c r="L25">
        <v>-31</v>
      </c>
    </row>
    <row r="26" spans="2:12" x14ac:dyDescent="0.3">
      <c r="C26" t="s">
        <v>20</v>
      </c>
      <c r="D26" s="3">
        <v>2</v>
      </c>
      <c r="F26" t="s">
        <v>58</v>
      </c>
    </row>
    <row r="27" spans="2:12" x14ac:dyDescent="0.3">
      <c r="C27" t="s">
        <v>36</v>
      </c>
      <c r="D27" s="3" t="s">
        <v>50</v>
      </c>
      <c r="F27" t="s">
        <v>58</v>
      </c>
    </row>
    <row r="28" spans="2:12" x14ac:dyDescent="0.3">
      <c r="B28" s="5" t="str">
        <f ca="1">YEAR($B$2+K28) &amp; "-" &amp; RIGHT("0" &amp; MONTH($B$2+K28),2) &amp; "-" &amp; RIGHT("0" &amp; DAY($B$2+K28),2)</f>
        <v>2019-09-26</v>
      </c>
      <c r="C28" t="s">
        <v>132</v>
      </c>
      <c r="D28" s="7" t="str">
        <f ca="1">YEAR($B$2+L28) &amp; "-" &amp; RIGHT("0" &amp; MONTH($B$2+L28),2) &amp; "-" &amp; RIGHT("0" &amp; DAY($B$2+L28),2)</f>
        <v>2019-09-26</v>
      </c>
      <c r="E28" t="s">
        <v>11</v>
      </c>
      <c r="F28" t="s">
        <v>70</v>
      </c>
      <c r="G28" t="s">
        <v>14</v>
      </c>
      <c r="H28" t="str">
        <f ca="1">IF(G28="COMPLETED",D28,"")</f>
        <v>2019-09-26</v>
      </c>
      <c r="K28" s="8">
        <v>-1</v>
      </c>
      <c r="L28">
        <v>-1</v>
      </c>
    </row>
    <row r="29" spans="2:12" x14ac:dyDescent="0.3">
      <c r="C29" t="s">
        <v>20</v>
      </c>
      <c r="D29" s="3">
        <v>2</v>
      </c>
      <c r="F29" t="s">
        <v>58</v>
      </c>
    </row>
    <row r="30" spans="2:12" x14ac:dyDescent="0.3">
      <c r="C30" t="s">
        <v>36</v>
      </c>
      <c r="D30" s="3" t="s">
        <v>50</v>
      </c>
      <c r="F30" t="s">
        <v>58</v>
      </c>
    </row>
    <row r="31" spans="2:12" x14ac:dyDescent="0.3">
      <c r="B31" s="5" t="str">
        <f ca="1">YEAR($B$2+K31) &amp; "-" &amp; RIGHT("0" &amp; MONTH($B$2+K31),2) &amp; "-" &amp; RIGHT("0" &amp; DAY($B$2+K31),2)</f>
        <v>2019-10-26</v>
      </c>
      <c r="C31" t="s">
        <v>120</v>
      </c>
      <c r="E31" s="3" t="s">
        <v>11</v>
      </c>
      <c r="F31" t="s">
        <v>70</v>
      </c>
      <c r="G31" t="s">
        <v>243</v>
      </c>
      <c r="H31" t="str">
        <f>IF(G31="COMPLETED",D31,"")</f>
        <v/>
      </c>
      <c r="K31" s="8">
        <v>29</v>
      </c>
    </row>
    <row r="32" spans="2:12" x14ac:dyDescent="0.3">
      <c r="C32" t="s">
        <v>58</v>
      </c>
      <c r="E32" t="s">
        <v>215</v>
      </c>
      <c r="F32" t="s">
        <v>58</v>
      </c>
    </row>
    <row r="33" spans="1:12" x14ac:dyDescent="0.3">
      <c r="C33" t="s">
        <v>58</v>
      </c>
      <c r="D33" s="3" t="s">
        <v>232</v>
      </c>
      <c r="F33" t="s">
        <v>58</v>
      </c>
      <c r="I33" s="14" t="s">
        <v>299</v>
      </c>
    </row>
    <row r="34" spans="1:12" x14ac:dyDescent="0.3">
      <c r="C34" t="s">
        <v>58</v>
      </c>
      <c r="E34" s="10"/>
      <c r="F34" t="s">
        <v>58</v>
      </c>
      <c r="H34" t="s">
        <v>237</v>
      </c>
      <c r="I34" t="s">
        <v>177</v>
      </c>
      <c r="J34" t="s">
        <v>178</v>
      </c>
    </row>
    <row r="35" spans="1:12" x14ac:dyDescent="0.3">
      <c r="C35" t="s">
        <v>58</v>
      </c>
      <c r="F35" t="s">
        <v>58</v>
      </c>
      <c r="G35">
        <v>-156</v>
      </c>
      <c r="I35">
        <v>0</v>
      </c>
    </row>
    <row r="36" spans="1:12" x14ac:dyDescent="0.3">
      <c r="A36" t="s">
        <v>11</v>
      </c>
      <c r="B36" t="s">
        <v>178</v>
      </c>
      <c r="C36" t="s">
        <v>8</v>
      </c>
      <c r="D36" s="3" t="s">
        <v>11</v>
      </c>
      <c r="E36" t="s">
        <v>195</v>
      </c>
      <c r="F36" t="s">
        <v>11</v>
      </c>
      <c r="G36" s="5" t="str">
        <f ca="1">YEAR($B$2+G35) &amp; "-" &amp; RIGHT("0" &amp; MONTH($B$2+G35),2) &amp; "-" &amp; RIGHT("0" &amp; DAY($B$2+G35),2)</f>
        <v>2019-04-24</v>
      </c>
      <c r="H36" s="5"/>
      <c r="I36" s="5" t="str">
        <f ca="1">G36</f>
        <v>2019-04-24</v>
      </c>
      <c r="J36" t="s">
        <v>211</v>
      </c>
    </row>
    <row r="37" spans="1:12" x14ac:dyDescent="0.3">
      <c r="B37" s="5" t="str">
        <f ca="1">YEAR($B$2+K37) &amp; "-" &amp; RIGHT("0" &amp; MONTH($B$2+K37),2) &amp; "-" &amp; RIGHT("0" &amp; DAY($B$2+K37),2)</f>
        <v>2019-04-24</v>
      </c>
      <c r="C37" t="s">
        <v>103</v>
      </c>
      <c r="D37" s="7" t="str">
        <f ca="1">YEAR($B$2+L37) &amp; "-" &amp; RIGHT("0" &amp; MONTH($B$2+L37),2) &amp; "-" &amp; RIGHT("0" &amp; DAY($B$2+L37),2)</f>
        <v>2019-07-02</v>
      </c>
      <c r="E37" t="s">
        <v>11</v>
      </c>
      <c r="F37" t="s">
        <v>66</v>
      </c>
      <c r="G37" t="s">
        <v>14</v>
      </c>
      <c r="H37" t="str">
        <f ca="1">IF(G37="COMPLETED",D37,"")</f>
        <v>2019-07-02</v>
      </c>
      <c r="K37" s="8">
        <v>-156</v>
      </c>
      <c r="L37">
        <v>-87</v>
      </c>
    </row>
    <row r="38" spans="1:12" x14ac:dyDescent="0.3">
      <c r="C38" t="s">
        <v>32</v>
      </c>
      <c r="D38" s="3">
        <v>0</v>
      </c>
      <c r="F38" t="s">
        <v>58</v>
      </c>
    </row>
    <row r="39" spans="1:12" x14ac:dyDescent="0.3">
      <c r="C39" t="s">
        <v>20</v>
      </c>
      <c r="D39" s="3">
        <v>2</v>
      </c>
      <c r="F39" t="s">
        <v>58</v>
      </c>
    </row>
    <row r="40" spans="1:12" x14ac:dyDescent="0.3">
      <c r="B40" s="5" t="str">
        <f ca="1">YEAR($B$2+K40) &amp; "-" &amp; RIGHT("0" &amp; MONTH($B$2+K40),2) &amp; "-" &amp; RIGHT("0" &amp; DAY($B$2+K40),2)</f>
        <v>2019-10-23</v>
      </c>
      <c r="C40" t="s">
        <v>109</v>
      </c>
      <c r="E40" s="3" t="s">
        <v>11</v>
      </c>
      <c r="F40" t="s">
        <v>64</v>
      </c>
      <c r="G40" t="s">
        <v>243</v>
      </c>
      <c r="H40" t="str">
        <f>IF(G40="COMPLETED",D40,"")</f>
        <v/>
      </c>
      <c r="K40" s="8">
        <v>26</v>
      </c>
    </row>
    <row r="41" spans="1:12" x14ac:dyDescent="0.3">
      <c r="C41" t="s">
        <v>58</v>
      </c>
      <c r="F41" t="s">
        <v>227</v>
      </c>
    </row>
    <row r="42" spans="1:12" x14ac:dyDescent="0.3">
      <c r="C42" t="s">
        <v>58</v>
      </c>
      <c r="F42" t="s">
        <v>58</v>
      </c>
      <c r="H42" t="s">
        <v>176</v>
      </c>
    </row>
    <row r="43" spans="1:12" x14ac:dyDescent="0.3">
      <c r="C43" t="s">
        <v>58</v>
      </c>
      <c r="F43" t="s">
        <v>58</v>
      </c>
      <c r="G43">
        <v>-93</v>
      </c>
      <c r="I43">
        <v>-354</v>
      </c>
    </row>
    <row r="44" spans="1:12" x14ac:dyDescent="0.3">
      <c r="A44" t="s">
        <v>11</v>
      </c>
      <c r="B44" t="s">
        <v>179</v>
      </c>
      <c r="C44" t="s">
        <v>7</v>
      </c>
      <c r="D44" s="3" t="s">
        <v>40</v>
      </c>
      <c r="E44" t="s">
        <v>196</v>
      </c>
      <c r="F44" t="s">
        <v>11</v>
      </c>
      <c r="G44" s="5" t="str">
        <f ca="1">YEAR($B$2+G43) &amp; "-" &amp; RIGHT("0" &amp; MONTH($B$2+G43),2) &amp; "-" &amp; RIGHT("0" &amp; DAY($B$2+G43),2)</f>
        <v>2019-06-26</v>
      </c>
      <c r="H44" s="5"/>
      <c r="I44" s="5" t="str">
        <f ca="1">YEAR($B$2+I43) &amp; "-" &amp; RIGHT("0" &amp; MONTH($B$2+I43),2) &amp; "-" &amp; RIGHT("0" &amp; DAY($B$2+I43),2)</f>
        <v>2018-10-08</v>
      </c>
      <c r="J44" t="s">
        <v>211</v>
      </c>
    </row>
    <row r="45" spans="1:12" x14ac:dyDescent="0.3">
      <c r="B45" s="5" t="str">
        <f ca="1">YEAR($B$2+K45) &amp; "-" &amp; RIGHT("0" &amp; MONTH($B$2+K45),2) &amp; "-" &amp; RIGHT("0" &amp; DAY($B$2+K45),2)</f>
        <v>2019-06-26</v>
      </c>
      <c r="C45" t="s">
        <v>84</v>
      </c>
      <c r="D45" s="7" t="str">
        <f ca="1">YEAR($B$2+L45) &amp; "-" &amp; RIGHT("0" &amp; MONTH($B$2+L45),2) &amp; "-" &amp; RIGHT("0" &amp; DAY($B$2+L45),2)</f>
        <v>2019-06-26</v>
      </c>
      <c r="E45" t="s">
        <v>11</v>
      </c>
      <c r="F45" t="s">
        <v>60</v>
      </c>
      <c r="G45" t="s">
        <v>14</v>
      </c>
      <c r="H45" t="str">
        <f ca="1">IF(G45="COMPLETED",D45,"")</f>
        <v>2019-06-26</v>
      </c>
      <c r="K45" s="8">
        <v>-93</v>
      </c>
      <c r="L45">
        <v>-93</v>
      </c>
    </row>
    <row r="46" spans="1:12" x14ac:dyDescent="0.3">
      <c r="C46" t="s">
        <v>30</v>
      </c>
      <c r="D46" s="3">
        <v>1</v>
      </c>
      <c r="F46" t="s">
        <v>58</v>
      </c>
    </row>
    <row r="47" spans="1:12" x14ac:dyDescent="0.3">
      <c r="C47" t="s">
        <v>16</v>
      </c>
      <c r="D47" s="3">
        <v>0</v>
      </c>
      <c r="F47" t="s">
        <v>58</v>
      </c>
    </row>
    <row r="48" spans="1:12" x14ac:dyDescent="0.3">
      <c r="C48" t="s">
        <v>18</v>
      </c>
      <c r="D48" s="3" t="s">
        <v>51</v>
      </c>
      <c r="F48" t="s">
        <v>58</v>
      </c>
    </row>
    <row r="49" spans="1:12" x14ac:dyDescent="0.3">
      <c r="B49" s="5" t="str">
        <f ca="1">YEAR($B$2+K49) &amp; "-" &amp; RIGHT("0" &amp; MONTH($B$2+K49),2) &amp; "-" &amp; RIGHT("0" &amp; DAY($B$2+K49),2)</f>
        <v>2019-09-27</v>
      </c>
      <c r="C49" t="s">
        <v>98</v>
      </c>
      <c r="D49" s="7" t="str">
        <f ca="1">YEAR($B$2+L49) &amp; "-" &amp; RIGHT("0" &amp; MONTH($B$2+L49),2) &amp; "-" &amp; RIGHT("0" &amp; DAY($B$2+L49),2)</f>
        <v>2019-07-08</v>
      </c>
      <c r="E49" t="s">
        <v>11</v>
      </c>
      <c r="F49" t="s">
        <v>72</v>
      </c>
      <c r="G49" t="s">
        <v>14</v>
      </c>
      <c r="H49" t="str">
        <f ca="1">IF(G49="COMPLETED",D49,"")</f>
        <v>2019-07-08</v>
      </c>
      <c r="K49" s="8">
        <v>0</v>
      </c>
      <c r="L49">
        <v>-81</v>
      </c>
    </row>
    <row r="50" spans="1:12" x14ac:dyDescent="0.3">
      <c r="C50" t="s">
        <v>39</v>
      </c>
      <c r="D50" s="3" t="s">
        <v>52</v>
      </c>
      <c r="F50" t="s">
        <v>58</v>
      </c>
    </row>
    <row r="51" spans="1:12" x14ac:dyDescent="0.3">
      <c r="C51" t="s">
        <v>24</v>
      </c>
      <c r="D51" s="3" t="s">
        <v>44</v>
      </c>
      <c r="F51" t="s">
        <v>58</v>
      </c>
    </row>
    <row r="52" spans="1:12" x14ac:dyDescent="0.3">
      <c r="B52" s="5" t="str">
        <f ca="1">YEAR($B$2+K52) &amp; "-" &amp; RIGHT("0" &amp; MONTH($B$2+K52),2) &amp; "-" &amp; RIGHT("0" &amp; DAY($B$2+K52),2)</f>
        <v>2019-09-27</v>
      </c>
      <c r="C52" t="s">
        <v>173</v>
      </c>
      <c r="D52" s="7" t="str">
        <f ca="1">YEAR($B$2+L52) &amp; "-" &amp; RIGHT("0" &amp; MONTH($B$2+L52),2) &amp; "-" &amp; RIGHT("0" &amp; DAY($B$2+L52),2)</f>
        <v>2019-07-09</v>
      </c>
      <c r="E52" t="s">
        <v>11</v>
      </c>
      <c r="F52" t="s">
        <v>68</v>
      </c>
      <c r="G52" t="s">
        <v>14</v>
      </c>
      <c r="H52" t="str">
        <f ca="1">IF(G52="COMPLETED",D52,"")</f>
        <v>2019-07-09</v>
      </c>
      <c r="K52" s="8">
        <v>0</v>
      </c>
      <c r="L52">
        <v>-80</v>
      </c>
    </row>
    <row r="53" spans="1:12" x14ac:dyDescent="0.3">
      <c r="C53" t="s">
        <v>34</v>
      </c>
      <c r="D53" s="3">
        <v>1</v>
      </c>
      <c r="F53" t="s">
        <v>58</v>
      </c>
    </row>
    <row r="54" spans="1:12" x14ac:dyDescent="0.3">
      <c r="C54" t="s">
        <v>22</v>
      </c>
      <c r="D54" s="3" t="s">
        <v>53</v>
      </c>
      <c r="F54" t="s">
        <v>58</v>
      </c>
    </row>
    <row r="55" spans="1:12" x14ac:dyDescent="0.3">
      <c r="C55" t="s">
        <v>58</v>
      </c>
      <c r="E55" t="s">
        <v>216</v>
      </c>
      <c r="F55" t="s">
        <v>58</v>
      </c>
    </row>
    <row r="56" spans="1:12" x14ac:dyDescent="0.3">
      <c r="C56" t="s">
        <v>58</v>
      </c>
      <c r="D56" s="3" t="s">
        <v>323</v>
      </c>
      <c r="F56" t="s">
        <v>58</v>
      </c>
      <c r="I56" s="14" t="s">
        <v>324</v>
      </c>
    </row>
    <row r="57" spans="1:12" x14ac:dyDescent="0.3">
      <c r="C57" t="s">
        <v>58</v>
      </c>
      <c r="F57" t="s">
        <v>58</v>
      </c>
      <c r="H57" t="s">
        <v>176</v>
      </c>
    </row>
    <row r="58" spans="1:12" x14ac:dyDescent="0.3">
      <c r="C58" t="s">
        <v>58</v>
      </c>
      <c r="F58" t="s">
        <v>58</v>
      </c>
      <c r="G58">
        <v>-203</v>
      </c>
      <c r="I58">
        <v>-460</v>
      </c>
    </row>
    <row r="59" spans="1:12" x14ac:dyDescent="0.3">
      <c r="A59" t="s">
        <v>11</v>
      </c>
      <c r="B59" t="s">
        <v>180</v>
      </c>
      <c r="C59" t="s">
        <v>7</v>
      </c>
      <c r="D59" s="3" t="s">
        <v>11</v>
      </c>
      <c r="E59" t="s">
        <v>197</v>
      </c>
      <c r="F59" t="s">
        <v>11</v>
      </c>
      <c r="G59" s="5" t="str">
        <f ca="1">YEAR($B$2+G58) &amp; "-" &amp; RIGHT("0" &amp; MONTH($B$2+G58),2) &amp; "-" &amp; RIGHT("0" &amp; DAY($B$2+G58),2)</f>
        <v>2019-03-08</v>
      </c>
      <c r="H59" s="5"/>
      <c r="I59" s="5" t="str">
        <f ca="1">YEAR($B$2+I58) &amp; "-" &amp; RIGHT("0" &amp; MONTH($B$2+I58),2) &amp; "-" &amp; RIGHT("0" &amp; DAY($B$2+I58),2)</f>
        <v>2018-06-24</v>
      </c>
      <c r="J59" t="s">
        <v>211</v>
      </c>
    </row>
    <row r="60" spans="1:12" x14ac:dyDescent="0.3">
      <c r="B60" s="5" t="str">
        <f ca="1">YEAR($B$2+K60) &amp; "-" &amp; RIGHT("0" &amp; MONTH($B$2+K60),2) &amp; "-" &amp; RIGHT("0" &amp; DAY($B$2+K60),2)</f>
        <v>2019-09-27</v>
      </c>
      <c r="C60" t="s">
        <v>79</v>
      </c>
      <c r="D60" s="7" t="str">
        <f ca="1">YEAR($B$2+L60) &amp; "-" &amp; RIGHT("0" &amp; MONTH($B$2+L60),2) &amp; "-" &amp; RIGHT("0" &amp; DAY($B$2+L60),2)</f>
        <v>2019-09-27</v>
      </c>
      <c r="E60" t="s">
        <v>11</v>
      </c>
      <c r="F60" t="s">
        <v>60</v>
      </c>
      <c r="G60" t="s">
        <v>14</v>
      </c>
      <c r="H60" t="str">
        <f ca="1">IF(G60="COMPLETED",D60,"")</f>
        <v>2019-09-27</v>
      </c>
    </row>
    <row r="61" spans="1:12" x14ac:dyDescent="0.3">
      <c r="C61" t="s">
        <v>30</v>
      </c>
      <c r="D61" s="3">
        <v>1</v>
      </c>
      <c r="F61" t="s">
        <v>58</v>
      </c>
    </row>
    <row r="62" spans="1:12" x14ac:dyDescent="0.3">
      <c r="C62" t="s">
        <v>16</v>
      </c>
      <c r="D62" s="3">
        <v>0</v>
      </c>
      <c r="F62" t="s">
        <v>58</v>
      </c>
    </row>
    <row r="63" spans="1:12" x14ac:dyDescent="0.3">
      <c r="C63" t="s">
        <v>18</v>
      </c>
      <c r="D63" s="3" t="s">
        <v>45</v>
      </c>
      <c r="F63" t="s">
        <v>58</v>
      </c>
    </row>
    <row r="64" spans="1:12" x14ac:dyDescent="0.3">
      <c r="B64" s="5" t="str">
        <f ca="1">YEAR($B$2+K64) &amp; "-" &amp; RIGHT("0" &amp; MONTH($B$2+K64),2) &amp; "-" &amp; RIGHT("0" &amp; DAY($B$2+K64),2)</f>
        <v>2019-04-07</v>
      </c>
      <c r="C64" t="s">
        <v>149</v>
      </c>
      <c r="D64" s="7" t="str">
        <f ca="1">YEAR($B$2+L64) &amp; "-" &amp; RIGHT("0" &amp; MONTH($B$2+L64),2) &amp; "-" &amp; RIGHT("0" &amp; DAY($B$2+L64),2)</f>
        <v>2019-04-07</v>
      </c>
      <c r="E64" t="s">
        <v>11</v>
      </c>
      <c r="F64" t="s">
        <v>74</v>
      </c>
      <c r="G64" t="s">
        <v>14</v>
      </c>
      <c r="H64" t="str">
        <f ca="1">IF(G64="COMPLETED",D64,"")</f>
        <v>2019-04-07</v>
      </c>
      <c r="K64" s="8">
        <v>-173</v>
      </c>
      <c r="L64">
        <v>-173</v>
      </c>
    </row>
    <row r="65" spans="2:12" x14ac:dyDescent="0.3">
      <c r="C65" t="s">
        <v>18</v>
      </c>
      <c r="D65" s="3" t="s">
        <v>51</v>
      </c>
      <c r="F65" t="s">
        <v>58</v>
      </c>
    </row>
    <row r="66" spans="2:12" x14ac:dyDescent="0.3">
      <c r="B66" s="5" t="str">
        <f ca="1">YEAR($B$2+K66) &amp; "-" &amp; RIGHT("0" &amp; MONTH($B$2+K66),2) &amp; "-" &amp; RIGHT("0" &amp; DAY($B$2+K66),2)</f>
        <v>2019-04-14</v>
      </c>
      <c r="C66" t="s">
        <v>95</v>
      </c>
      <c r="D66" s="7" t="str">
        <f ca="1">YEAR($B$2+L66) &amp; "-" &amp; RIGHT("0" &amp; MONTH($B$2+L66),2) &amp; "-" &amp; RIGHT("0" &amp; DAY($B$2+L66),2)</f>
        <v>2019-04-24</v>
      </c>
      <c r="E66" t="s">
        <v>11</v>
      </c>
      <c r="F66" t="s">
        <v>72</v>
      </c>
      <c r="G66" t="s">
        <v>14</v>
      </c>
      <c r="H66" t="str">
        <f ca="1">IF(G66="COMPLETED",D66,"")</f>
        <v>2019-04-24</v>
      </c>
      <c r="K66" s="8">
        <v>-166</v>
      </c>
      <c r="L66">
        <v>-156</v>
      </c>
    </row>
    <row r="67" spans="2:12" x14ac:dyDescent="0.3">
      <c r="C67" t="s">
        <v>39</v>
      </c>
      <c r="D67" s="3" t="s">
        <v>54</v>
      </c>
      <c r="F67" t="s">
        <v>58</v>
      </c>
    </row>
    <row r="68" spans="2:12" x14ac:dyDescent="0.3">
      <c r="C68" t="s">
        <v>24</v>
      </c>
      <c r="D68" s="3" t="s">
        <v>49</v>
      </c>
      <c r="F68" t="s">
        <v>58</v>
      </c>
    </row>
    <row r="69" spans="2:12" x14ac:dyDescent="0.3">
      <c r="B69" s="5" t="str">
        <f ca="1">YEAR($B$2+K69) &amp; "-" &amp; RIGHT("0" &amp; MONTH($B$2+K69),2) &amp; "-" &amp; RIGHT("0" &amp; DAY($B$2+K69),2)</f>
        <v>2019-04-30</v>
      </c>
      <c r="C69" t="s">
        <v>131</v>
      </c>
      <c r="D69" s="7" t="str">
        <f ca="1">YEAR($B$2+L69) &amp; "-" &amp; RIGHT("0" &amp; MONTH($B$2+L69),2) &amp; "-" &amp; RIGHT("0" &amp; DAY($B$2+L69),2)</f>
        <v>2019-04-30</v>
      </c>
      <c r="E69" t="s">
        <v>11</v>
      </c>
      <c r="F69" t="s">
        <v>70</v>
      </c>
      <c r="G69" t="s">
        <v>14</v>
      </c>
      <c r="H69" t="str">
        <f ca="1">IF(G69="COMPLETED",D69,"")</f>
        <v>2019-04-30</v>
      </c>
      <c r="K69" s="8">
        <v>-150</v>
      </c>
      <c r="L69">
        <v>-150</v>
      </c>
    </row>
    <row r="70" spans="2:12" x14ac:dyDescent="0.3">
      <c r="C70" t="s">
        <v>20</v>
      </c>
      <c r="D70" s="3">
        <v>2</v>
      </c>
      <c r="F70" t="s">
        <v>58</v>
      </c>
    </row>
    <row r="71" spans="2:12" x14ac:dyDescent="0.3">
      <c r="C71" t="s">
        <v>36</v>
      </c>
      <c r="D71" s="3" t="s">
        <v>46</v>
      </c>
      <c r="F71" t="s">
        <v>58</v>
      </c>
    </row>
    <row r="72" spans="2:12" x14ac:dyDescent="0.3">
      <c r="B72" s="5" t="str">
        <f ca="1">YEAR($B$2+K72) &amp; "-" &amp; RIGHT("0" &amp; MONTH($B$2+K72),2) &amp; "-" &amp; RIGHT("0" &amp; DAY($B$2+K72),2)</f>
        <v>2019-06-05</v>
      </c>
      <c r="C72" t="s">
        <v>118</v>
      </c>
      <c r="D72" s="7" t="str">
        <f ca="1">YEAR($B$2+L72) &amp; "-" &amp; RIGHT("0" &amp; MONTH($B$2+L72),2) &amp; "-" &amp; RIGHT("0" &amp; DAY($B$2+L72),2)</f>
        <v>2019-06-05</v>
      </c>
      <c r="E72" t="s">
        <v>11</v>
      </c>
      <c r="F72" t="s">
        <v>70</v>
      </c>
      <c r="G72" t="s">
        <v>14</v>
      </c>
      <c r="H72" t="str">
        <f ca="1">IF(G72="COMPLETED",D72,"")</f>
        <v>2019-06-05</v>
      </c>
      <c r="K72" s="8">
        <v>-114</v>
      </c>
      <c r="L72">
        <v>-114</v>
      </c>
    </row>
    <row r="73" spans="2:12" x14ac:dyDescent="0.3">
      <c r="C73" t="s">
        <v>20</v>
      </c>
      <c r="D73" s="3">
        <v>2</v>
      </c>
      <c r="F73" t="s">
        <v>58</v>
      </c>
    </row>
    <row r="74" spans="2:12" x14ac:dyDescent="0.3">
      <c r="C74" t="s">
        <v>36</v>
      </c>
      <c r="D74" s="3" t="s">
        <v>47</v>
      </c>
      <c r="F74" t="s">
        <v>58</v>
      </c>
    </row>
    <row r="75" spans="2:12" x14ac:dyDescent="0.3">
      <c r="B75" s="5" t="str">
        <f ca="1">YEAR($B$2+K75) &amp; "-" &amp; RIGHT("0" &amp; MONTH($B$2+K75),2) &amp; "-" &amp; RIGHT("0" &amp; DAY($B$2+K75),2)</f>
        <v>2019-07-05</v>
      </c>
      <c r="C75" t="s">
        <v>121</v>
      </c>
      <c r="D75" s="7" t="str">
        <f ca="1">YEAR($B$2+L75) &amp; "-" &amp; RIGHT("0" &amp; MONTH($B$2+L75),2) &amp; "-" &amp; RIGHT("0" &amp; DAY($B$2+L75),2)</f>
        <v>2019-07-05</v>
      </c>
      <c r="E75" t="s">
        <v>11</v>
      </c>
      <c r="F75" t="s">
        <v>70</v>
      </c>
      <c r="G75" t="s">
        <v>14</v>
      </c>
      <c r="H75" t="str">
        <f ca="1">IF(G75="COMPLETED",D75,"")</f>
        <v>2019-07-05</v>
      </c>
      <c r="K75" s="8">
        <v>-84</v>
      </c>
      <c r="L75">
        <v>-84</v>
      </c>
    </row>
    <row r="76" spans="2:12" x14ac:dyDescent="0.3">
      <c r="C76" t="s">
        <v>20</v>
      </c>
      <c r="D76" s="3">
        <v>2</v>
      </c>
      <c r="F76" t="s">
        <v>58</v>
      </c>
    </row>
    <row r="77" spans="2:12" x14ac:dyDescent="0.3">
      <c r="C77" t="s">
        <v>36</v>
      </c>
      <c r="D77" s="3" t="s">
        <v>50</v>
      </c>
      <c r="F77" t="s">
        <v>58</v>
      </c>
    </row>
    <row r="78" spans="2:12" x14ac:dyDescent="0.3">
      <c r="B78" s="5" t="str">
        <f ca="1">YEAR($B$2+K78) &amp; "-" &amp; RIGHT("0" &amp; MONTH($B$2+K78),2) &amp; "-" &amp; RIGHT("0" &amp; DAY($B$2+K78),2)</f>
        <v>2019-08-04</v>
      </c>
      <c r="C78" t="s">
        <v>125</v>
      </c>
      <c r="D78" s="7" t="str">
        <f ca="1">YEAR($B$2+L78) &amp; "-" &amp; RIGHT("0" &amp; MONTH($B$2+L78),2) &amp; "-" &amp; RIGHT("0" &amp; DAY($B$2+L78),2)</f>
        <v>2019-08-08</v>
      </c>
      <c r="E78" t="s">
        <v>11</v>
      </c>
      <c r="F78" t="s">
        <v>70</v>
      </c>
      <c r="G78" t="s">
        <v>14</v>
      </c>
      <c r="H78" t="str">
        <f ca="1">IF(G78="COMPLETED",D78,"")</f>
        <v>2019-08-08</v>
      </c>
      <c r="K78" s="8">
        <v>-54</v>
      </c>
      <c r="L78">
        <v>-50</v>
      </c>
    </row>
    <row r="79" spans="2:12" x14ac:dyDescent="0.3">
      <c r="C79" t="s">
        <v>20</v>
      </c>
      <c r="D79" s="3">
        <v>2</v>
      </c>
      <c r="F79" t="s">
        <v>58</v>
      </c>
    </row>
    <row r="80" spans="2:12" x14ac:dyDescent="0.3">
      <c r="C80" t="s">
        <v>36</v>
      </c>
      <c r="D80" s="3" t="s">
        <v>50</v>
      </c>
      <c r="F80" t="s">
        <v>58</v>
      </c>
    </row>
    <row r="81" spans="1:12" x14ac:dyDescent="0.3">
      <c r="B81" s="5" t="str">
        <f ca="1">YEAR($B$2+K81) &amp; "-" &amp; RIGHT("0" &amp; MONTH($B$2+K81),2) &amp; "-" &amp; RIGHT("0" &amp; DAY($B$2+K81),2)</f>
        <v>2019-09-07</v>
      </c>
      <c r="C81" t="s">
        <v>134</v>
      </c>
      <c r="D81" s="7" t="str">
        <f ca="1">YEAR($B$2+L81) &amp; "-" &amp; RIGHT("0" &amp; MONTH($B$2+L81),2) &amp; "-" &amp; RIGHT("0" &amp; DAY($B$2+L81),2)</f>
        <v>2019-09-07</v>
      </c>
      <c r="E81" t="s">
        <v>11</v>
      </c>
      <c r="F81" t="s">
        <v>70</v>
      </c>
      <c r="G81" t="s">
        <v>14</v>
      </c>
      <c r="H81" t="str">
        <f ca="1">IF(G81="COMPLETED",D81,"")</f>
        <v>2019-09-07</v>
      </c>
      <c r="K81" s="8">
        <v>-20</v>
      </c>
      <c r="L81">
        <v>-20</v>
      </c>
    </row>
    <row r="82" spans="1:12" x14ac:dyDescent="0.3">
      <c r="C82" t="s">
        <v>20</v>
      </c>
      <c r="D82" s="3">
        <v>2</v>
      </c>
      <c r="F82" t="s">
        <v>58</v>
      </c>
    </row>
    <row r="83" spans="1:12" x14ac:dyDescent="0.3">
      <c r="C83" t="s">
        <v>36</v>
      </c>
      <c r="D83" s="3" t="s">
        <v>50</v>
      </c>
      <c r="F83" t="s">
        <v>58</v>
      </c>
    </row>
    <row r="84" spans="1:12" x14ac:dyDescent="0.3">
      <c r="B84" s="5" t="str">
        <f ca="1">YEAR($B$2+K84) &amp; "-" &amp; RIGHT("0" &amp; MONTH($B$2+K84),2) &amp; "-" &amp; RIGHT("0" &amp; DAY($B$2+K84),2)</f>
        <v>2019-10-07</v>
      </c>
      <c r="C84" t="s">
        <v>139</v>
      </c>
      <c r="E84" s="3" t="s">
        <v>11</v>
      </c>
      <c r="F84" t="s">
        <v>70</v>
      </c>
      <c r="G84" t="s">
        <v>243</v>
      </c>
      <c r="H84" t="str">
        <f>IF(G84="COMPLETED",D84,"")</f>
        <v/>
      </c>
      <c r="K84" s="8">
        <v>10</v>
      </c>
    </row>
    <row r="85" spans="1:12" x14ac:dyDescent="0.3">
      <c r="C85" t="s">
        <v>58</v>
      </c>
      <c r="E85" t="s">
        <v>217</v>
      </c>
      <c r="F85" t="s">
        <v>58</v>
      </c>
    </row>
    <row r="86" spans="1:12" x14ac:dyDescent="0.3">
      <c r="C86" t="s">
        <v>58</v>
      </c>
      <c r="D86" s="3" t="s">
        <v>322</v>
      </c>
      <c r="F86" t="s">
        <v>58</v>
      </c>
      <c r="I86" s="14" t="s">
        <v>325</v>
      </c>
    </row>
    <row r="87" spans="1:12" x14ac:dyDescent="0.3">
      <c r="C87" t="s">
        <v>58</v>
      </c>
      <c r="F87" t="s">
        <v>58</v>
      </c>
      <c r="H87" t="s">
        <v>238</v>
      </c>
      <c r="I87" t="s">
        <v>180</v>
      </c>
      <c r="J87" t="s">
        <v>181</v>
      </c>
    </row>
    <row r="88" spans="1:12" x14ac:dyDescent="0.3">
      <c r="C88" t="s">
        <v>58</v>
      </c>
      <c r="F88" t="s">
        <v>58</v>
      </c>
      <c r="G88">
        <v>-156</v>
      </c>
      <c r="I88">
        <v>0</v>
      </c>
    </row>
    <row r="89" spans="1:12" x14ac:dyDescent="0.3">
      <c r="A89" t="s">
        <v>11</v>
      </c>
      <c r="B89" t="s">
        <v>181</v>
      </c>
      <c r="C89" t="s">
        <v>8</v>
      </c>
      <c r="D89" s="3" t="s">
        <v>11</v>
      </c>
      <c r="E89" t="s">
        <v>198</v>
      </c>
      <c r="F89" t="s">
        <v>11</v>
      </c>
      <c r="G89" s="5" t="str">
        <f ca="1">YEAR($B$2+G88) &amp; "-" &amp; RIGHT("0" &amp; MONTH($B$2+G88),2) &amp; "-" &amp; RIGHT("0" &amp; DAY($B$2+G88),2)</f>
        <v>2019-04-24</v>
      </c>
      <c r="H89" s="5"/>
      <c r="I89" s="5" t="str">
        <f ca="1">G89</f>
        <v>2019-04-24</v>
      </c>
      <c r="J89" t="s">
        <v>211</v>
      </c>
    </row>
    <row r="90" spans="1:12" x14ac:dyDescent="0.3">
      <c r="B90" s="5" t="str">
        <f ca="1">YEAR($B$2+K90) &amp; "-" &amp; RIGHT("0" &amp; MONTH($B$2+K90),2) &amp; "-" &amp; RIGHT("0" &amp; DAY($B$2+K90),2)</f>
        <v>2019-06-19</v>
      </c>
      <c r="C90" t="s">
        <v>106</v>
      </c>
      <c r="D90" s="7"/>
      <c r="E90" t="s">
        <v>11</v>
      </c>
      <c r="F90" t="s">
        <v>66</v>
      </c>
      <c r="G90" t="s">
        <v>243</v>
      </c>
      <c r="H90" t="str">
        <f>IF(G90="COMPLETED",D90,"")</f>
        <v/>
      </c>
      <c r="K90" s="8">
        <v>-100</v>
      </c>
    </row>
    <row r="91" spans="1:12" x14ac:dyDescent="0.3">
      <c r="C91" t="s">
        <v>58</v>
      </c>
      <c r="F91" t="s">
        <v>228</v>
      </c>
    </row>
    <row r="92" spans="1:12" x14ac:dyDescent="0.3">
      <c r="C92" t="s">
        <v>58</v>
      </c>
      <c r="F92" t="s">
        <v>58</v>
      </c>
      <c r="H92" t="s">
        <v>176</v>
      </c>
    </row>
    <row r="93" spans="1:12" x14ac:dyDescent="0.3">
      <c r="C93" t="s">
        <v>58</v>
      </c>
      <c r="F93" t="s">
        <v>58</v>
      </c>
      <c r="G93">
        <v>-231</v>
      </c>
      <c r="I93">
        <v>-505</v>
      </c>
    </row>
    <row r="94" spans="1:12" x14ac:dyDescent="0.3">
      <c r="A94" t="s">
        <v>11</v>
      </c>
      <c r="B94" t="s">
        <v>182</v>
      </c>
      <c r="C94" t="s">
        <v>7</v>
      </c>
      <c r="D94" s="3" t="s">
        <v>11</v>
      </c>
      <c r="E94" t="s">
        <v>199</v>
      </c>
      <c r="F94" t="s">
        <v>11</v>
      </c>
      <c r="G94" s="5" t="str">
        <f ca="1">YEAR($B$2+G93) &amp; "-" &amp; RIGHT("0" &amp; MONTH($B$2+G93),2) &amp; "-" &amp; RIGHT("0" &amp; DAY($B$2+G93),2)</f>
        <v>2019-02-08</v>
      </c>
      <c r="H94" s="5"/>
      <c r="I94" s="5" t="str">
        <f ca="1">YEAR($B$2+I93) &amp; "-" &amp; RIGHT("0" &amp; MONTH($B$2+I93),2) &amp; "-" &amp; RIGHT("0" &amp; DAY($B$2+I93),2)</f>
        <v>2018-05-10</v>
      </c>
      <c r="J94" t="s">
        <v>211</v>
      </c>
    </row>
    <row r="95" spans="1:12" x14ac:dyDescent="0.3">
      <c r="B95" s="5" t="str">
        <f ca="1">YEAR($B$2+K95) &amp; "-" &amp; RIGHT("0" &amp; MONTH($B$2+K95),2) &amp; "-" &amp; RIGHT("0" &amp; DAY($B$2+K95),2)</f>
        <v>2019-02-08</v>
      </c>
      <c r="C95" t="s">
        <v>83</v>
      </c>
      <c r="D95" s="7" t="str">
        <f ca="1">YEAR($B$2+L95) &amp; "-" &amp; RIGHT("0" &amp; MONTH($B$2+L95),2) &amp; "-" &amp; RIGHT("0" &amp; DAY($B$2+L95),2)</f>
        <v>2019-02-08</v>
      </c>
      <c r="E95" t="s">
        <v>11</v>
      </c>
      <c r="F95" t="s">
        <v>60</v>
      </c>
      <c r="G95" t="s">
        <v>14</v>
      </c>
      <c r="H95" t="str">
        <f ca="1">IF(G95="COMPLETED",D95,"")</f>
        <v>2019-02-08</v>
      </c>
      <c r="K95" s="8">
        <v>-231</v>
      </c>
      <c r="L95">
        <v>-231</v>
      </c>
    </row>
    <row r="96" spans="1:12" x14ac:dyDescent="0.3">
      <c r="C96" t="s">
        <v>16</v>
      </c>
      <c r="D96" s="3">
        <v>1</v>
      </c>
      <c r="F96" t="s">
        <v>58</v>
      </c>
    </row>
    <row r="97" spans="2:12" x14ac:dyDescent="0.3">
      <c r="C97" t="s">
        <v>18</v>
      </c>
      <c r="D97" s="3" t="s">
        <v>51</v>
      </c>
      <c r="F97" t="s">
        <v>58</v>
      </c>
    </row>
    <row r="98" spans="2:12" x14ac:dyDescent="0.3">
      <c r="B98" s="5" t="str">
        <f ca="1">YEAR($B$2+K98) &amp; "-" &amp; RIGHT("0" &amp; MONTH($B$2+K98),2) &amp; "-" &amp; RIGHT("0" &amp; DAY($B$2+K98),2)</f>
        <v>2019-02-28</v>
      </c>
      <c r="C98" t="s">
        <v>99</v>
      </c>
      <c r="D98" s="7" t="str">
        <f ca="1">YEAR($B$2+L98) &amp; "-" &amp; RIGHT("0" &amp; MONTH($B$2+L98),2) &amp; "-" &amp; RIGHT("0" &amp; DAY($B$2+L98),2)</f>
        <v>2019-02-20</v>
      </c>
      <c r="E98" t="s">
        <v>11</v>
      </c>
      <c r="F98" t="s">
        <v>72</v>
      </c>
      <c r="G98" t="s">
        <v>14</v>
      </c>
      <c r="H98" t="str">
        <f ca="1">IF(G98="COMPLETED",D98,"")</f>
        <v>2019-02-20</v>
      </c>
      <c r="K98" s="8">
        <v>-211</v>
      </c>
      <c r="L98">
        <v>-219</v>
      </c>
    </row>
    <row r="99" spans="2:12" x14ac:dyDescent="0.3">
      <c r="C99" t="s">
        <v>39</v>
      </c>
      <c r="D99" s="3" t="s">
        <v>55</v>
      </c>
      <c r="F99" t="s">
        <v>58</v>
      </c>
    </row>
    <row r="100" spans="2:12" x14ac:dyDescent="0.3">
      <c r="C100" t="s">
        <v>24</v>
      </c>
      <c r="D100" s="3" t="s">
        <v>49</v>
      </c>
      <c r="F100" t="s">
        <v>58</v>
      </c>
    </row>
    <row r="101" spans="2:12" x14ac:dyDescent="0.3">
      <c r="B101" s="5" t="str">
        <f ca="1">YEAR($B$2+K101) &amp; "-" &amp; RIGHT("0" &amp; MONTH($B$2+K101),2) &amp; "-" &amp; RIGHT("0" &amp; DAY($B$2+K101),2)</f>
        <v>2019-02-26</v>
      </c>
      <c r="C101" t="s">
        <v>130</v>
      </c>
      <c r="D101" s="7" t="str">
        <f ca="1">YEAR($B$2+L101) &amp; "-" &amp; RIGHT("0" &amp; MONTH($B$2+L101),2) &amp; "-" &amp; RIGHT("0" &amp; DAY($B$2+L101),2)</f>
        <v>2019-02-26</v>
      </c>
      <c r="E101" t="s">
        <v>11</v>
      </c>
      <c r="F101" t="s">
        <v>70</v>
      </c>
      <c r="G101" t="s">
        <v>14</v>
      </c>
      <c r="H101" t="str">
        <f ca="1">IF(G101="COMPLETED",D101,"")</f>
        <v>2019-02-26</v>
      </c>
      <c r="K101" s="8">
        <v>-213</v>
      </c>
      <c r="L101">
        <v>-213</v>
      </c>
    </row>
    <row r="102" spans="2:12" x14ac:dyDescent="0.3">
      <c r="C102" t="s">
        <v>20</v>
      </c>
      <c r="D102" s="3">
        <v>2</v>
      </c>
      <c r="F102" t="s">
        <v>58</v>
      </c>
    </row>
    <row r="103" spans="2:12" x14ac:dyDescent="0.3">
      <c r="C103" t="s">
        <v>36</v>
      </c>
      <c r="D103" s="3" t="s">
        <v>46</v>
      </c>
      <c r="F103" t="s">
        <v>58</v>
      </c>
    </row>
    <row r="104" spans="2:12" x14ac:dyDescent="0.3">
      <c r="B104" s="5" t="str">
        <f ca="1">YEAR($B$2+K104) &amp; "-" &amp; RIGHT("0" &amp; MONTH($B$2+K104),2) &amp; "-" &amp; RIGHT("0" &amp; DAY($B$2+K104),2)</f>
        <v>2019-04-09</v>
      </c>
      <c r="C104" t="s">
        <v>144</v>
      </c>
      <c r="D104" s="7" t="str">
        <f ca="1">YEAR($B$2+L104) &amp; "-" &amp; RIGHT("0" &amp; MONTH($B$2+L104),2) &amp; "-" &amp; RIGHT("0" &amp; DAY($B$2+L104),2)</f>
        <v>2019-04-16</v>
      </c>
      <c r="E104" t="s">
        <v>11</v>
      </c>
      <c r="F104" t="s">
        <v>70</v>
      </c>
      <c r="G104" t="s">
        <v>14</v>
      </c>
      <c r="H104" t="str">
        <f ca="1">IF(G104="COMPLETED",D104,"")</f>
        <v>2019-04-16</v>
      </c>
      <c r="K104" s="8">
        <v>-171</v>
      </c>
      <c r="L104">
        <v>-164</v>
      </c>
    </row>
    <row r="105" spans="2:12" x14ac:dyDescent="0.3">
      <c r="C105" t="s">
        <v>20</v>
      </c>
      <c r="D105" s="3">
        <v>2</v>
      </c>
      <c r="F105" t="s">
        <v>58</v>
      </c>
    </row>
    <row r="106" spans="2:12" x14ac:dyDescent="0.3">
      <c r="C106" t="s">
        <v>36</v>
      </c>
      <c r="D106" s="3" t="s">
        <v>47</v>
      </c>
      <c r="F106" t="s">
        <v>58</v>
      </c>
    </row>
    <row r="107" spans="2:12" x14ac:dyDescent="0.3">
      <c r="B107" s="5" t="str">
        <f ca="1">YEAR($B$2+K107) &amp; "-" &amp; RIGHT("0" &amp; MONTH($B$2+K107),2) &amp; "-" &amp; RIGHT("0" &amp; DAY($B$2+K107),2)</f>
        <v>2019-05-16</v>
      </c>
      <c r="C107" t="s">
        <v>117</v>
      </c>
      <c r="D107" s="7" t="str">
        <f ca="1">YEAR($B$2+L107) &amp; "-" &amp; RIGHT("0" &amp; MONTH($B$2+L107),2) &amp; "-" &amp; RIGHT("0" &amp; DAY($B$2+L107),2)</f>
        <v>2019-05-23</v>
      </c>
      <c r="E107" t="s">
        <v>11</v>
      </c>
      <c r="F107" t="s">
        <v>70</v>
      </c>
      <c r="G107" t="s">
        <v>14</v>
      </c>
      <c r="H107" t="str">
        <f ca="1">IF(G107="COMPLETED",D107,"")</f>
        <v>2019-05-23</v>
      </c>
      <c r="K107" s="8">
        <v>-134</v>
      </c>
      <c r="L107">
        <v>-127</v>
      </c>
    </row>
    <row r="108" spans="2:12" x14ac:dyDescent="0.3">
      <c r="C108" t="s">
        <v>20</v>
      </c>
      <c r="D108" s="3">
        <v>2</v>
      </c>
      <c r="F108" t="s">
        <v>58</v>
      </c>
    </row>
    <row r="109" spans="2:12" x14ac:dyDescent="0.3">
      <c r="C109" t="s">
        <v>36</v>
      </c>
      <c r="D109" s="3" t="s">
        <v>50</v>
      </c>
      <c r="F109" t="s">
        <v>58</v>
      </c>
    </row>
    <row r="110" spans="2:12" x14ac:dyDescent="0.3">
      <c r="B110" s="5" t="str">
        <f ca="1">YEAR($B$2+K110) &amp; "-" &amp; RIGHT("0" &amp; MONTH($B$2+K110),2) &amp; "-" &amp; RIGHT("0" &amp; DAY($B$2+K110),2)</f>
        <v>2019-06-22</v>
      </c>
      <c r="C110" t="s">
        <v>123</v>
      </c>
      <c r="D110" s="7" t="str">
        <f ca="1">YEAR($B$2+L110) &amp; "-" &amp; RIGHT("0" &amp; MONTH($B$2+L110),2) &amp; "-" &amp; RIGHT("0" &amp; DAY($B$2+L110),2)</f>
        <v>2019-07-23</v>
      </c>
      <c r="E110" t="s">
        <v>11</v>
      </c>
      <c r="F110" t="s">
        <v>70</v>
      </c>
      <c r="G110" t="s">
        <v>14</v>
      </c>
      <c r="H110" t="str">
        <f ca="1">IF(G110="COMPLETED",D110,"")</f>
        <v>2019-07-23</v>
      </c>
      <c r="K110" s="8">
        <v>-97</v>
      </c>
      <c r="L110">
        <v>-66</v>
      </c>
    </row>
    <row r="111" spans="2:12" x14ac:dyDescent="0.3">
      <c r="C111" t="s">
        <v>20</v>
      </c>
      <c r="D111" s="3">
        <v>2</v>
      </c>
      <c r="F111" t="s">
        <v>58</v>
      </c>
    </row>
    <row r="112" spans="2:12" x14ac:dyDescent="0.3">
      <c r="C112" t="s">
        <v>36</v>
      </c>
      <c r="D112" s="3" t="s">
        <v>50</v>
      </c>
      <c r="F112" t="s">
        <v>58</v>
      </c>
    </row>
    <row r="113" spans="1:12" x14ac:dyDescent="0.3">
      <c r="B113" s="5" t="str">
        <f ca="1">YEAR($B$2+K113) &amp; "-" &amp; RIGHT("0" &amp; MONTH($B$2+K113),2) &amp; "-" &amp; RIGHT("0" &amp; DAY($B$2+K113),2)</f>
        <v>2019-08-22</v>
      </c>
      <c r="C113" t="s">
        <v>122</v>
      </c>
      <c r="D113" s="7" t="str">
        <f ca="1">YEAR($B$2+L113) &amp; "-" &amp; RIGHT("0" &amp; MONTH($B$2+L113),2) &amp; "-" &amp; RIGHT("0" &amp; DAY($B$2+L113),2)</f>
        <v>2019-08-26</v>
      </c>
      <c r="E113" t="s">
        <v>11</v>
      </c>
      <c r="F113" t="s">
        <v>70</v>
      </c>
      <c r="G113" t="s">
        <v>14</v>
      </c>
      <c r="H113" t="str">
        <f ca="1">IF(G113="COMPLETED",D113,"")</f>
        <v>2019-08-26</v>
      </c>
      <c r="K113" s="8">
        <v>-36</v>
      </c>
      <c r="L113">
        <v>-32</v>
      </c>
    </row>
    <row r="114" spans="1:12" x14ac:dyDescent="0.3">
      <c r="C114" t="s">
        <v>20</v>
      </c>
      <c r="D114" s="3">
        <v>2</v>
      </c>
      <c r="F114" t="s">
        <v>58</v>
      </c>
    </row>
    <row r="115" spans="1:12" x14ac:dyDescent="0.3">
      <c r="C115" t="s">
        <v>36</v>
      </c>
      <c r="D115" s="3" t="s">
        <v>48</v>
      </c>
      <c r="F115" t="s">
        <v>58</v>
      </c>
    </row>
    <row r="116" spans="1:12" x14ac:dyDescent="0.3">
      <c r="B116" s="5" t="str">
        <f ca="1">YEAR($B$2+K116) &amp; "-" &amp; RIGHT("0" &amp; MONTH($B$2+K116),2) &amp; "-" &amp; RIGHT("0" &amp; DAY($B$2+K116),2)</f>
        <v>2019-09-25</v>
      </c>
      <c r="C116" t="s">
        <v>127</v>
      </c>
      <c r="D116" s="7" t="str">
        <f ca="1">YEAR($B$2+L116) &amp; "-" &amp; RIGHT("0" &amp; MONTH($B$2+L116),2) &amp; "-" &amp; RIGHT("0" &amp; DAY($B$2+L116),2)</f>
        <v>2019-09-26</v>
      </c>
      <c r="E116" t="s">
        <v>11</v>
      </c>
      <c r="F116" t="s">
        <v>70</v>
      </c>
      <c r="G116" t="s">
        <v>14</v>
      </c>
      <c r="H116" t="str">
        <f ca="1">IF(G116="COMPLETED",D116,"")</f>
        <v>2019-09-26</v>
      </c>
      <c r="K116" s="8">
        <v>-2</v>
      </c>
      <c r="L116">
        <v>-1</v>
      </c>
    </row>
    <row r="117" spans="1:12" x14ac:dyDescent="0.3">
      <c r="C117" t="s">
        <v>20</v>
      </c>
      <c r="D117" s="3">
        <v>2</v>
      </c>
      <c r="F117" t="s">
        <v>58</v>
      </c>
    </row>
    <row r="118" spans="1:12" x14ac:dyDescent="0.3">
      <c r="C118" t="s">
        <v>36</v>
      </c>
      <c r="D118" s="3" t="s">
        <v>50</v>
      </c>
      <c r="F118" t="s">
        <v>58</v>
      </c>
    </row>
    <row r="119" spans="1:12" x14ac:dyDescent="0.3">
      <c r="B119" s="5" t="str">
        <f ca="1">YEAR($B$2+K119) &amp; "-" &amp; RIGHT("0" &amp; MONTH($B$2+K119),2) &amp; "-" &amp; RIGHT("0" &amp; DAY($B$2+K119),2)</f>
        <v>2019-10-26</v>
      </c>
      <c r="C119" t="s">
        <v>126</v>
      </c>
      <c r="E119" s="3" t="s">
        <v>11</v>
      </c>
      <c r="F119" t="s">
        <v>70</v>
      </c>
      <c r="G119" t="s">
        <v>243</v>
      </c>
      <c r="H119" t="str">
        <f>IF(G119="COMPLETED",D119,"")</f>
        <v/>
      </c>
      <c r="K119" s="8">
        <v>29</v>
      </c>
    </row>
    <row r="120" spans="1:12" x14ac:dyDescent="0.3">
      <c r="C120" t="s">
        <v>58</v>
      </c>
      <c r="E120" t="s">
        <v>218</v>
      </c>
      <c r="F120" t="s">
        <v>58</v>
      </c>
    </row>
    <row r="121" spans="1:12" x14ac:dyDescent="0.3">
      <c r="C121" t="s">
        <v>58</v>
      </c>
      <c r="D121" s="3" t="s">
        <v>320</v>
      </c>
      <c r="F121" t="s">
        <v>58</v>
      </c>
      <c r="I121" s="14" t="s">
        <v>321</v>
      </c>
    </row>
    <row r="122" spans="1:12" x14ac:dyDescent="0.3">
      <c r="C122" t="s">
        <v>58</v>
      </c>
      <c r="F122" t="s">
        <v>58</v>
      </c>
      <c r="H122" t="s">
        <v>239</v>
      </c>
      <c r="I122" t="s">
        <v>182</v>
      </c>
      <c r="J122" t="s">
        <v>183</v>
      </c>
    </row>
    <row r="123" spans="1:12" x14ac:dyDescent="0.3">
      <c r="C123" t="s">
        <v>58</v>
      </c>
      <c r="F123" t="s">
        <v>58</v>
      </c>
      <c r="G123">
        <v>-219</v>
      </c>
      <c r="I123">
        <v>0</v>
      </c>
    </row>
    <row r="124" spans="1:12" x14ac:dyDescent="0.3">
      <c r="A124" t="s">
        <v>11</v>
      </c>
      <c r="B124" t="s">
        <v>183</v>
      </c>
      <c r="C124" t="s">
        <v>8</v>
      </c>
      <c r="D124" s="3" t="s">
        <v>11</v>
      </c>
      <c r="E124" t="s">
        <v>200</v>
      </c>
      <c r="F124" t="s">
        <v>11</v>
      </c>
      <c r="G124" s="5" t="str">
        <f ca="1">YEAR($B$2+G123) &amp; "-" &amp; RIGHT("0" &amp; MONTH($B$2+G123),2) &amp; "-" &amp; RIGHT("0" &amp; DAY($B$2+G123),2)</f>
        <v>2019-02-20</v>
      </c>
      <c r="H124" s="5"/>
      <c r="I124" s="5" t="str">
        <f ca="1">G124</f>
        <v>2019-02-20</v>
      </c>
      <c r="J124" t="s">
        <v>211</v>
      </c>
    </row>
    <row r="125" spans="1:12" x14ac:dyDescent="0.3">
      <c r="B125" s="5" t="str">
        <f ca="1">YEAR($B$2+K125) &amp; "-" &amp; RIGHT("0" &amp; MONTH($B$2+K125),2) &amp; "-" &amp; RIGHT("0" &amp; DAY($B$2+K125),2)</f>
        <v>2019-04-17</v>
      </c>
      <c r="C125" t="s">
        <v>107</v>
      </c>
      <c r="D125" s="7" t="str">
        <f ca="1">YEAR($B$2+L125) &amp; "-" &amp; RIGHT("0" &amp; MONTH($B$2+L125),2) &amp; "-" &amp; RIGHT("0" &amp; DAY($B$2+L125),2)</f>
        <v>2019-04-17</v>
      </c>
      <c r="E125" t="s">
        <v>11</v>
      </c>
      <c r="F125" t="s">
        <v>66</v>
      </c>
      <c r="G125" t="s">
        <v>14</v>
      </c>
      <c r="H125" t="str">
        <f ca="1">IF(G125="COMPLETED",D125,"")</f>
        <v>2019-04-17</v>
      </c>
      <c r="K125" s="8">
        <v>-163</v>
      </c>
      <c r="L125">
        <v>-163</v>
      </c>
    </row>
    <row r="126" spans="1:12" x14ac:dyDescent="0.3">
      <c r="C126" t="s">
        <v>32</v>
      </c>
      <c r="D126" s="3">
        <v>0</v>
      </c>
      <c r="F126" t="s">
        <v>58</v>
      </c>
    </row>
    <row r="127" spans="1:12" x14ac:dyDescent="0.3">
      <c r="C127" t="s">
        <v>20</v>
      </c>
      <c r="D127" s="3">
        <v>1</v>
      </c>
      <c r="F127" t="s">
        <v>58</v>
      </c>
    </row>
    <row r="128" spans="1:12" x14ac:dyDescent="0.3">
      <c r="B128" s="5" t="str">
        <f ca="1">YEAR($B$2+K128) &amp; "-" &amp; RIGHT("0" &amp; MONTH($B$2+K128),2) &amp; "-" &amp; RIGHT("0" &amp; DAY($B$2+K128),2)</f>
        <v>2019-08-21</v>
      </c>
      <c r="C128" t="s">
        <v>110</v>
      </c>
      <c r="D128" s="7" t="str">
        <f ca="1">YEAR($B$2+L128) &amp; "-" &amp; RIGHT("0" &amp; MONTH($B$2+L128),2) &amp; "-" &amp; RIGHT("0" &amp; DAY($B$2+L128),2)</f>
        <v>2019-08-08</v>
      </c>
      <c r="E128" t="s">
        <v>11</v>
      </c>
      <c r="F128" t="s">
        <v>64</v>
      </c>
      <c r="G128" t="s">
        <v>14</v>
      </c>
      <c r="H128" t="str">
        <f ca="1">IF(G128="COMPLETED",D128,"")</f>
        <v>2019-08-08</v>
      </c>
      <c r="K128" s="8">
        <v>-37</v>
      </c>
      <c r="L128">
        <v>-50</v>
      </c>
    </row>
    <row r="129" spans="1:12" x14ac:dyDescent="0.3">
      <c r="C129" t="s">
        <v>32</v>
      </c>
      <c r="D129" s="3">
        <v>0</v>
      </c>
      <c r="F129" t="s">
        <v>58</v>
      </c>
    </row>
    <row r="130" spans="1:12" x14ac:dyDescent="0.3">
      <c r="C130" t="s">
        <v>20</v>
      </c>
      <c r="D130" s="3">
        <v>2</v>
      </c>
      <c r="F130" t="s">
        <v>58</v>
      </c>
    </row>
    <row r="131" spans="1:12" x14ac:dyDescent="0.3">
      <c r="B131" s="5" t="str">
        <f ca="1">YEAR($B$2+K131) &amp; "-" &amp; RIGHT("0" &amp; MONTH($B$2+K131),2) &amp; "-" &amp; RIGHT("0" &amp; DAY($B$2+K131),2)</f>
        <v>2020-02-06</v>
      </c>
      <c r="C131" t="s">
        <v>108</v>
      </c>
      <c r="E131" s="3" t="s">
        <v>11</v>
      </c>
      <c r="F131" t="s">
        <v>64</v>
      </c>
      <c r="G131" t="s">
        <v>243</v>
      </c>
      <c r="H131" t="str">
        <f>IF(G131="COMPLETED",D131,"")</f>
        <v/>
      </c>
      <c r="K131" s="8">
        <v>132</v>
      </c>
    </row>
    <row r="132" spans="1:12" x14ac:dyDescent="0.3">
      <c r="C132" t="s">
        <v>58</v>
      </c>
      <c r="F132" t="s">
        <v>229</v>
      </c>
    </row>
    <row r="133" spans="1:12" x14ac:dyDescent="0.3">
      <c r="C133" t="s">
        <v>58</v>
      </c>
      <c r="F133" t="s">
        <v>58</v>
      </c>
      <c r="H133" t="s">
        <v>176</v>
      </c>
    </row>
    <row r="134" spans="1:12" x14ac:dyDescent="0.3">
      <c r="C134" t="s">
        <v>58</v>
      </c>
      <c r="F134" t="s">
        <v>58</v>
      </c>
      <c r="G134">
        <v>-57</v>
      </c>
      <c r="I134">
        <v>-189</v>
      </c>
    </row>
    <row r="135" spans="1:12" x14ac:dyDescent="0.3">
      <c r="A135" t="s">
        <v>11</v>
      </c>
      <c r="B135" t="s">
        <v>184</v>
      </c>
      <c r="C135" t="s">
        <v>7</v>
      </c>
      <c r="D135" s="3" t="s">
        <v>11</v>
      </c>
      <c r="E135" t="s">
        <v>201</v>
      </c>
      <c r="F135" t="s">
        <v>11</v>
      </c>
      <c r="G135" s="5" t="str">
        <f ca="1">YEAR($B$2+G134) &amp; "-" &amp; RIGHT("0" &amp; MONTH($B$2+G134),2) &amp; "-" &amp; RIGHT("0" &amp; DAY($B$2+G134),2)</f>
        <v>2019-08-01</v>
      </c>
      <c r="H135" s="5"/>
      <c r="I135" s="5" t="str">
        <f ca="1">YEAR($B$2+I134) &amp; "-" &amp; RIGHT("0" &amp; MONTH($B$2+I134),2) &amp; "-" &amp; RIGHT("0" &amp; DAY($B$2+I134),2)</f>
        <v>2019-03-22</v>
      </c>
      <c r="J135" t="s">
        <v>211</v>
      </c>
    </row>
    <row r="136" spans="1:12" x14ac:dyDescent="0.3">
      <c r="B136" s="5" t="str">
        <f ca="1">YEAR($B$2+K136) &amp; "-" &amp; RIGHT("0" &amp; MONTH($B$2+K136),2) &amp; "-" &amp; RIGHT("0" &amp; DAY($B$2+K136),2)</f>
        <v>2019-08-01</v>
      </c>
      <c r="C136" t="s">
        <v>88</v>
      </c>
      <c r="D136" s="7" t="str">
        <f ca="1">YEAR($B$2+L136) &amp; "-" &amp; RIGHT("0" &amp; MONTH($B$2+L136),2) &amp; "-" &amp; RIGHT("0" &amp; DAY($B$2+L136),2)</f>
        <v>2019-08-01</v>
      </c>
      <c r="E136" t="s">
        <v>11</v>
      </c>
      <c r="F136" t="s">
        <v>60</v>
      </c>
      <c r="G136" t="s">
        <v>14</v>
      </c>
      <c r="H136" t="str">
        <f ca="1">IF(G136="COMPLETED",D136,"")</f>
        <v>2019-08-01</v>
      </c>
      <c r="K136" s="8">
        <v>-57</v>
      </c>
      <c r="L136">
        <v>-57</v>
      </c>
    </row>
    <row r="137" spans="1:12" x14ac:dyDescent="0.3">
      <c r="C137" t="s">
        <v>30</v>
      </c>
      <c r="D137" s="3">
        <v>1</v>
      </c>
      <c r="F137" t="s">
        <v>58</v>
      </c>
    </row>
    <row r="138" spans="1:12" x14ac:dyDescent="0.3">
      <c r="C138" t="s">
        <v>16</v>
      </c>
      <c r="D138" s="3">
        <v>0</v>
      </c>
      <c r="F138" t="s">
        <v>58</v>
      </c>
    </row>
    <row r="139" spans="1:12" x14ac:dyDescent="0.3">
      <c r="C139" t="s">
        <v>18</v>
      </c>
      <c r="D139" s="3" t="s">
        <v>42</v>
      </c>
      <c r="F139" t="s">
        <v>58</v>
      </c>
    </row>
    <row r="140" spans="1:12" x14ac:dyDescent="0.3">
      <c r="B140" s="5" t="str">
        <f ca="1">YEAR($B$2+K140) &amp; "-" &amp; RIGHT("0" &amp; MONTH($B$2+K140),2) &amp; "-" &amp; RIGHT("0" &amp; DAY($B$2+K140),2)</f>
        <v>2019-08-31</v>
      </c>
      <c r="C140" t="s">
        <v>171</v>
      </c>
      <c r="D140" s="7" t="str">
        <f ca="1">YEAR($B$2+L140) &amp; "-" &amp; RIGHT("0" &amp; MONTH($B$2+L140),2) &amp; "-" &amp; RIGHT("0" &amp; DAY($B$2+L140),2)</f>
        <v>2019-08-18</v>
      </c>
      <c r="E140" t="s">
        <v>11</v>
      </c>
      <c r="F140" t="s">
        <v>74</v>
      </c>
      <c r="G140" t="s">
        <v>14</v>
      </c>
      <c r="H140" t="str">
        <f ca="1">IF(G140="COMPLETED",D140,"")</f>
        <v>2019-08-18</v>
      </c>
      <c r="K140" s="8">
        <v>-27</v>
      </c>
      <c r="L140">
        <v>-40</v>
      </c>
    </row>
    <row r="141" spans="1:12" x14ac:dyDescent="0.3">
      <c r="C141" t="s">
        <v>18</v>
      </c>
      <c r="D141" s="3" t="s">
        <v>42</v>
      </c>
      <c r="F141" t="s">
        <v>58</v>
      </c>
    </row>
    <row r="142" spans="1:12" x14ac:dyDescent="0.3">
      <c r="B142" s="5" t="str">
        <f ca="1">YEAR($B$2+K142) &amp; "-" &amp; RIGHT("0" &amp; MONTH($B$2+K142),2) &amp; "-" &amp; RIGHT("0" &amp; DAY($B$2+K142),2)</f>
        <v>2019-09-25</v>
      </c>
      <c r="C142" t="s">
        <v>158</v>
      </c>
      <c r="D142" s="7" t="str">
        <f ca="1">YEAR($B$2+L142) &amp; "-" &amp; RIGHT("0" &amp; MONTH($B$2+L142),2) &amp; "-" &amp; RIGHT("0" &amp; DAY($B$2+L142),2)</f>
        <v>2019-09-25</v>
      </c>
      <c r="E142" t="s">
        <v>11</v>
      </c>
      <c r="F142" t="s">
        <v>74</v>
      </c>
      <c r="G142" t="s">
        <v>14</v>
      </c>
      <c r="H142" t="str">
        <f ca="1">IF(G142="COMPLETED",D142,"")</f>
        <v>2019-09-25</v>
      </c>
      <c r="K142" s="8">
        <v>-2</v>
      </c>
      <c r="L142">
        <v>-2</v>
      </c>
    </row>
    <row r="143" spans="1:12" x14ac:dyDescent="0.3">
      <c r="C143" t="s">
        <v>18</v>
      </c>
      <c r="D143" s="3" t="s">
        <v>42</v>
      </c>
      <c r="F143" t="s">
        <v>58</v>
      </c>
    </row>
    <row r="144" spans="1:12" x14ac:dyDescent="0.3">
      <c r="B144" s="5" t="str">
        <f ca="1">YEAR($B$2+K144) &amp; "-" &amp; RIGHT("0" &amp; MONTH($B$2+K144),2) &amp; "-" &amp; RIGHT("0" &amp; DAY($B$2+K144),2)</f>
        <v>2019-10-25</v>
      </c>
      <c r="C144" t="s">
        <v>162</v>
      </c>
      <c r="E144" s="3" t="s">
        <v>11</v>
      </c>
      <c r="F144" t="s">
        <v>74</v>
      </c>
      <c r="G144" t="s">
        <v>243</v>
      </c>
      <c r="H144" t="str">
        <f>IF(G144="COMPLETED",D144,"")</f>
        <v/>
      </c>
      <c r="K144" s="8">
        <v>28</v>
      </c>
    </row>
    <row r="145" spans="1:12" x14ac:dyDescent="0.3">
      <c r="B145" s="5" t="str">
        <f ca="1">YEAR($B$2+K145) &amp; "-" &amp; RIGHT("0" &amp; MONTH($B$2+K145),2) &amp; "-" &amp; RIGHT("0" &amp; DAY($B$2+K145),2)</f>
        <v>2020-01-10</v>
      </c>
      <c r="C145" t="s">
        <v>102</v>
      </c>
      <c r="E145" s="3" t="s">
        <v>11</v>
      </c>
      <c r="F145" t="s">
        <v>72</v>
      </c>
      <c r="G145" t="s">
        <v>243</v>
      </c>
      <c r="H145" t="str">
        <f>IF(G145="COMPLETED",D145,"")</f>
        <v/>
      </c>
      <c r="K145" s="8">
        <v>105</v>
      </c>
    </row>
    <row r="146" spans="1:12" x14ac:dyDescent="0.3">
      <c r="C146" t="s">
        <v>58</v>
      </c>
      <c r="E146" t="s">
        <v>219</v>
      </c>
      <c r="F146" t="s">
        <v>58</v>
      </c>
    </row>
    <row r="147" spans="1:12" x14ac:dyDescent="0.3">
      <c r="C147" t="s">
        <v>58</v>
      </c>
      <c r="D147" s="3" t="s">
        <v>233</v>
      </c>
      <c r="F147" t="s">
        <v>58</v>
      </c>
      <c r="I147" s="14" t="s">
        <v>300</v>
      </c>
    </row>
    <row r="148" spans="1:12" x14ac:dyDescent="0.3">
      <c r="C148" t="s">
        <v>58</v>
      </c>
      <c r="F148" t="s">
        <v>58</v>
      </c>
      <c r="H148" t="s">
        <v>176</v>
      </c>
    </row>
    <row r="149" spans="1:12" x14ac:dyDescent="0.3">
      <c r="C149" t="s">
        <v>58</v>
      </c>
      <c r="F149" t="s">
        <v>58</v>
      </c>
      <c r="G149">
        <v>-257</v>
      </c>
      <c r="I149">
        <v>-535</v>
      </c>
    </row>
    <row r="150" spans="1:12" x14ac:dyDescent="0.3">
      <c r="A150" t="s">
        <v>11</v>
      </c>
      <c r="B150" t="s">
        <v>185</v>
      </c>
      <c r="C150" t="s">
        <v>7</v>
      </c>
      <c r="D150" s="3" t="s">
        <v>40</v>
      </c>
      <c r="E150" t="s">
        <v>202</v>
      </c>
      <c r="F150" t="s">
        <v>11</v>
      </c>
      <c r="G150" s="5" t="str">
        <f ca="1">YEAR($B$2+G149) &amp; "-" &amp; RIGHT("0" &amp; MONTH($B$2+G149),2) &amp; "-" &amp; RIGHT("0" &amp; DAY($B$2+G149),2)</f>
        <v>2019-01-13</v>
      </c>
      <c r="H150" s="5"/>
      <c r="I150" s="5" t="str">
        <f ca="1">YEAR($B$2+I149) &amp; "-" &amp; RIGHT("0" &amp; MONTH($B$2+I149),2) &amp; "-" &amp; RIGHT("0" &amp; DAY($B$2+I149),2)</f>
        <v>2018-04-10</v>
      </c>
      <c r="J150" t="s">
        <v>14</v>
      </c>
    </row>
    <row r="151" spans="1:12" x14ac:dyDescent="0.3">
      <c r="B151" s="5" t="str">
        <f ca="1">YEAR($B$2+K151) &amp; "-" &amp; RIGHT("0" &amp; MONTH($B$2+K151),2) &amp; "-" &amp; RIGHT("0" &amp; DAY($B$2+K151),2)</f>
        <v>2019-01-13</v>
      </c>
      <c r="C151" t="s">
        <v>85</v>
      </c>
      <c r="D151" s="7" t="str">
        <f ca="1">YEAR($B$2+L151) &amp; "-" &amp; RIGHT("0" &amp; MONTH($B$2+L151),2) &amp; "-" &amp; RIGHT("0" &amp; DAY($B$2+L151),2)</f>
        <v>2019-01-13</v>
      </c>
      <c r="E151" t="s">
        <v>11</v>
      </c>
      <c r="F151" t="s">
        <v>60</v>
      </c>
      <c r="G151" t="s">
        <v>14</v>
      </c>
      <c r="H151" t="str">
        <f ca="1">IF(G151="COMPLETED",D151,"")</f>
        <v>2019-01-13</v>
      </c>
      <c r="K151" s="8">
        <v>-257</v>
      </c>
      <c r="L151">
        <v>-257</v>
      </c>
    </row>
    <row r="152" spans="1:12" x14ac:dyDescent="0.3">
      <c r="C152" t="s">
        <v>30</v>
      </c>
      <c r="D152" s="3">
        <v>1</v>
      </c>
      <c r="F152" t="s">
        <v>58</v>
      </c>
    </row>
    <row r="153" spans="1:12" x14ac:dyDescent="0.3">
      <c r="C153" t="s">
        <v>16</v>
      </c>
      <c r="D153" s="3">
        <v>0</v>
      </c>
      <c r="F153" t="s">
        <v>58</v>
      </c>
    </row>
    <row r="154" spans="1:12" x14ac:dyDescent="0.3">
      <c r="C154" t="s">
        <v>18</v>
      </c>
      <c r="D154" s="3" t="s">
        <v>51</v>
      </c>
      <c r="F154" t="s">
        <v>58</v>
      </c>
    </row>
    <row r="155" spans="1:12" x14ac:dyDescent="0.3">
      <c r="B155" s="5" t="str">
        <f ca="1">YEAR($B$2+K155) &amp; "-" &amp; RIGHT("0" &amp; MONTH($B$2+K155),2) &amp; "-" &amp; RIGHT("0" &amp; DAY($B$2+K155),2)</f>
        <v>2019-01-29</v>
      </c>
      <c r="C155" t="s">
        <v>92</v>
      </c>
      <c r="D155" s="7" t="str">
        <f ca="1">YEAR($B$2+L155) &amp; "-" &amp; RIGHT("0" &amp; MONTH($B$2+L155),2) &amp; "-" &amp; RIGHT("0" &amp; DAY($B$2+L155),2)</f>
        <v>2019-01-15</v>
      </c>
      <c r="E155" t="s">
        <v>11</v>
      </c>
      <c r="F155" t="s">
        <v>72</v>
      </c>
      <c r="G155" t="s">
        <v>14</v>
      </c>
      <c r="H155" t="str">
        <f ca="1">IF(G155="COMPLETED",D155,"")</f>
        <v>2019-01-15</v>
      </c>
      <c r="K155" s="8">
        <v>-241</v>
      </c>
      <c r="L155">
        <v>-255</v>
      </c>
    </row>
    <row r="156" spans="1:12" x14ac:dyDescent="0.3">
      <c r="C156" t="s">
        <v>39</v>
      </c>
      <c r="D156" s="3" t="s">
        <v>56</v>
      </c>
      <c r="F156" t="s">
        <v>58</v>
      </c>
    </row>
    <row r="157" spans="1:12" x14ac:dyDescent="0.3">
      <c r="C157" t="s">
        <v>24</v>
      </c>
      <c r="D157" s="3" t="s">
        <v>41</v>
      </c>
      <c r="F157" t="s">
        <v>58</v>
      </c>
    </row>
    <row r="158" spans="1:12" x14ac:dyDescent="0.3">
      <c r="B158" s="5" t="str">
        <f ca="1">YEAR($B$2+K158) &amp; "-" &amp; RIGHT("0" &amp; MONTH($B$2+K158),2) &amp; "-" &amp; RIGHT("0" &amp; DAY($B$2+K158),2)</f>
        <v>2019-01-29</v>
      </c>
      <c r="C158" t="s">
        <v>116</v>
      </c>
      <c r="D158" s="7" t="str">
        <f ca="1">YEAR($B$2+L158) &amp; "-" &amp; RIGHT("0" &amp; MONTH($B$2+L158),2) &amp; "-" &amp; RIGHT("0" &amp; DAY($B$2+L158),2)</f>
        <v>2019-01-29</v>
      </c>
      <c r="E158" t="s">
        <v>11</v>
      </c>
      <c r="F158" t="s">
        <v>70</v>
      </c>
      <c r="G158" t="s">
        <v>14</v>
      </c>
      <c r="H158" t="str">
        <f ca="1">IF(G158="COMPLETED",D158,"")</f>
        <v>2019-01-29</v>
      </c>
      <c r="K158" s="8">
        <v>-241</v>
      </c>
      <c r="L158">
        <v>-241</v>
      </c>
    </row>
    <row r="159" spans="1:12" x14ac:dyDescent="0.3">
      <c r="C159" t="s">
        <v>20</v>
      </c>
      <c r="D159" s="3">
        <v>1</v>
      </c>
      <c r="F159" t="s">
        <v>58</v>
      </c>
    </row>
    <row r="160" spans="1:12" x14ac:dyDescent="0.3">
      <c r="C160" t="s">
        <v>36</v>
      </c>
      <c r="D160" s="3" t="s">
        <v>46</v>
      </c>
      <c r="F160" t="s">
        <v>58</v>
      </c>
    </row>
    <row r="161" spans="1:12" x14ac:dyDescent="0.3">
      <c r="B161" s="5" t="str">
        <f ca="1">YEAR($B$2+K161) &amp; "-" &amp; RIGHT("0" &amp; MONTH($B$2+K161),2) &amp; "-" &amp; RIGHT("0" &amp; DAY($B$2+K161),2)</f>
        <v>2019-02-28</v>
      </c>
      <c r="C161" t="s">
        <v>119</v>
      </c>
      <c r="D161" s="7" t="str">
        <f ca="1">YEAR($B$2+L161) &amp; "-" &amp; RIGHT("0" &amp; MONTH($B$2+L161),2) &amp; "-" &amp; RIGHT("0" &amp; DAY($B$2+L161),2)</f>
        <v>2019-03-05</v>
      </c>
      <c r="E161" t="s">
        <v>11</v>
      </c>
      <c r="F161" t="s">
        <v>70</v>
      </c>
      <c r="G161" t="s">
        <v>14</v>
      </c>
      <c r="H161" t="str">
        <f ca="1">IF(G161="COMPLETED",D161,"")</f>
        <v>2019-03-05</v>
      </c>
      <c r="K161" s="8">
        <v>-211</v>
      </c>
      <c r="L161">
        <v>-206</v>
      </c>
    </row>
    <row r="162" spans="1:12" x14ac:dyDescent="0.3">
      <c r="C162" t="s">
        <v>20</v>
      </c>
      <c r="D162" s="3">
        <v>1</v>
      </c>
      <c r="F162" t="s">
        <v>58</v>
      </c>
    </row>
    <row r="163" spans="1:12" x14ac:dyDescent="0.3">
      <c r="C163" t="s">
        <v>36</v>
      </c>
      <c r="D163" s="3" t="s">
        <v>47</v>
      </c>
      <c r="F163" t="s">
        <v>58</v>
      </c>
    </row>
    <row r="164" spans="1:12" x14ac:dyDescent="0.3">
      <c r="B164" s="5" t="str">
        <f ca="1">YEAR($B$2+K164) &amp; "-" &amp; RIGHT("0" &amp; MONTH($B$2+K164),2) &amp; "-" &amp; RIGHT("0" &amp; DAY($B$2+K164),2)</f>
        <v>2019-04-04</v>
      </c>
      <c r="C164" t="s">
        <v>143</v>
      </c>
      <c r="D164" s="7" t="str">
        <f ca="1">YEAR($B$2+L164) &amp; "-" &amp; RIGHT("0" &amp; MONTH($B$2+L164),2) &amp; "-" &amp; RIGHT("0" &amp; DAY($B$2+L164),2)</f>
        <v>2019-04-04</v>
      </c>
      <c r="E164" t="s">
        <v>11</v>
      </c>
      <c r="F164" t="s">
        <v>70</v>
      </c>
      <c r="G164" t="s">
        <v>14</v>
      </c>
      <c r="H164" t="str">
        <f ca="1">IF(G164="COMPLETED",D164,"")</f>
        <v>2019-04-04</v>
      </c>
      <c r="K164" s="8">
        <v>-176</v>
      </c>
      <c r="L164">
        <v>-176</v>
      </c>
    </row>
    <row r="165" spans="1:12" x14ac:dyDescent="0.3">
      <c r="C165" t="s">
        <v>20</v>
      </c>
      <c r="D165" s="3">
        <v>2</v>
      </c>
      <c r="F165" t="s">
        <v>58</v>
      </c>
    </row>
    <row r="166" spans="1:12" x14ac:dyDescent="0.3">
      <c r="C166" t="s">
        <v>36</v>
      </c>
      <c r="D166" s="3" t="s">
        <v>48</v>
      </c>
      <c r="F166" t="s">
        <v>58</v>
      </c>
    </row>
    <row r="167" spans="1:12" x14ac:dyDescent="0.3">
      <c r="B167" s="5" t="str">
        <f ca="1">YEAR($B$2+K167) &amp; "-" &amp; RIGHT("0" &amp; MONTH($B$2+K167),2) &amp; "-" &amp; RIGHT("0" &amp; DAY($B$2+K167),2)</f>
        <v>2019-09-27</v>
      </c>
      <c r="C167" t="s">
        <v>174</v>
      </c>
      <c r="D167" s="7" t="str">
        <f ca="1">YEAR($B$2+L167) &amp; "-" &amp; RIGHT("0" &amp; MONTH($B$2+L167),2) &amp; "-" &amp; RIGHT("0" &amp; DAY($B$2+L167),2)</f>
        <v>2019-09-27</v>
      </c>
      <c r="E167" t="s">
        <v>11</v>
      </c>
      <c r="F167" t="s">
        <v>68</v>
      </c>
      <c r="G167" t="s">
        <v>14</v>
      </c>
      <c r="H167" t="str">
        <f ca="1">IF(G167="COMPLETED",D167,"")</f>
        <v>2019-09-27</v>
      </c>
      <c r="K167" s="8">
        <v>0</v>
      </c>
      <c r="L167">
        <v>0</v>
      </c>
    </row>
    <row r="168" spans="1:12" x14ac:dyDescent="0.3">
      <c r="C168" t="s">
        <v>22</v>
      </c>
      <c r="D168" s="3" t="s">
        <v>40</v>
      </c>
      <c r="F168" t="s">
        <v>58</v>
      </c>
    </row>
    <row r="169" spans="1:12" x14ac:dyDescent="0.3">
      <c r="C169" t="s">
        <v>34</v>
      </c>
      <c r="D169" s="3">
        <v>1</v>
      </c>
      <c r="F169" t="s">
        <v>58</v>
      </c>
    </row>
    <row r="170" spans="1:12" x14ac:dyDescent="0.3">
      <c r="C170" t="s">
        <v>58</v>
      </c>
      <c r="E170" t="s">
        <v>220</v>
      </c>
      <c r="F170" t="s">
        <v>58</v>
      </c>
    </row>
    <row r="171" spans="1:12" x14ac:dyDescent="0.3">
      <c r="C171" t="s">
        <v>58</v>
      </c>
      <c r="D171" s="3" t="s">
        <v>318</v>
      </c>
      <c r="F171" t="s">
        <v>58</v>
      </c>
      <c r="I171" s="14" t="s">
        <v>319</v>
      </c>
    </row>
    <row r="172" spans="1:12" x14ac:dyDescent="0.3">
      <c r="C172" t="s">
        <v>58</v>
      </c>
      <c r="F172" t="s">
        <v>58</v>
      </c>
      <c r="H172" t="s">
        <v>240</v>
      </c>
      <c r="I172" t="s">
        <v>185</v>
      </c>
      <c r="J172" t="s">
        <v>186</v>
      </c>
    </row>
    <row r="173" spans="1:12" x14ac:dyDescent="0.3">
      <c r="C173" t="s">
        <v>58</v>
      </c>
      <c r="F173" t="s">
        <v>58</v>
      </c>
      <c r="G173">
        <v>-255</v>
      </c>
      <c r="I173">
        <v>0</v>
      </c>
    </row>
    <row r="174" spans="1:12" x14ac:dyDescent="0.3">
      <c r="A174" t="s">
        <v>11</v>
      </c>
      <c r="B174" t="s">
        <v>186</v>
      </c>
      <c r="C174" t="s">
        <v>8</v>
      </c>
      <c r="D174" s="3" t="s">
        <v>11</v>
      </c>
      <c r="E174" t="s">
        <v>203</v>
      </c>
      <c r="F174" t="s">
        <v>11</v>
      </c>
      <c r="G174" s="5" t="str">
        <f ca="1">YEAR($B$2+G173) &amp; "-" &amp; RIGHT("0" &amp; MONTH($B$2+G173),2) &amp; "-" &amp; RIGHT("0" &amp; DAY($B$2+G173),2)</f>
        <v>2019-01-15</v>
      </c>
      <c r="H174" s="5"/>
      <c r="I174" s="5" t="str">
        <f ca="1">G174</f>
        <v>2019-01-15</v>
      </c>
      <c r="J174" t="s">
        <v>211</v>
      </c>
    </row>
    <row r="175" spans="1:12" x14ac:dyDescent="0.3">
      <c r="B175" s="5" t="str">
        <f ca="1">YEAR($B$2+K175) &amp; "-" &amp; RIGHT("0" &amp; MONTH($B$2+K175),2) &amp; "-" &amp; RIGHT("0" &amp; DAY($B$2+K175),2)</f>
        <v>2019-03-12</v>
      </c>
      <c r="C175" t="s">
        <v>105</v>
      </c>
      <c r="D175" s="7" t="str">
        <f ca="1">YEAR($B$2+L175) &amp; "-" &amp; RIGHT("0" &amp; MONTH($B$2+L175),2) &amp; "-" &amp; RIGHT("0" &amp; DAY($B$2+L175),2)</f>
        <v>2019-03-12</v>
      </c>
      <c r="E175" t="s">
        <v>11</v>
      </c>
      <c r="F175" t="s">
        <v>66</v>
      </c>
      <c r="G175" t="s">
        <v>14</v>
      </c>
      <c r="H175" t="str">
        <f ca="1">IF(G175="COMPLETED",D175,"")</f>
        <v>2019-03-12</v>
      </c>
      <c r="K175" s="8">
        <v>-199</v>
      </c>
      <c r="L175">
        <v>-199</v>
      </c>
    </row>
    <row r="176" spans="1:12" x14ac:dyDescent="0.3">
      <c r="C176" t="s">
        <v>32</v>
      </c>
      <c r="D176" s="3">
        <v>0</v>
      </c>
      <c r="F176" t="s">
        <v>58</v>
      </c>
    </row>
    <row r="177" spans="1:12" x14ac:dyDescent="0.3">
      <c r="C177" t="s">
        <v>20</v>
      </c>
      <c r="D177" s="3">
        <v>1</v>
      </c>
      <c r="F177" t="s">
        <v>58</v>
      </c>
    </row>
    <row r="178" spans="1:12" x14ac:dyDescent="0.3">
      <c r="B178" s="5" t="str">
        <f ca="1">YEAR($B$2+K178) &amp; "-" &amp; RIGHT("0" &amp; MONTH($B$2+K178),2) &amp; "-" &amp; RIGHT("0" &amp; DAY($B$2+K178),2)</f>
        <v>2019-07-16</v>
      </c>
      <c r="C178" t="s">
        <v>115</v>
      </c>
      <c r="D178" s="7" t="str">
        <f ca="1">YEAR($B$2+L178) &amp; "-" &amp; RIGHT("0" &amp; MONTH($B$2+L178),2) &amp; "-" &amp; RIGHT("0" &amp; DAY($B$2+L178),2)</f>
        <v>2019-07-16</v>
      </c>
      <c r="E178" t="s">
        <v>11</v>
      </c>
      <c r="F178" t="s">
        <v>64</v>
      </c>
      <c r="G178" t="s">
        <v>14</v>
      </c>
      <c r="H178" t="str">
        <f ca="1">IF(G178="COMPLETED",D178,"")</f>
        <v>2019-07-16</v>
      </c>
      <c r="K178" s="8">
        <v>-73</v>
      </c>
      <c r="L178">
        <v>-73</v>
      </c>
    </row>
    <row r="179" spans="1:12" x14ac:dyDescent="0.3">
      <c r="C179" t="s">
        <v>32</v>
      </c>
      <c r="D179" s="3">
        <v>0</v>
      </c>
      <c r="F179" t="s">
        <v>58</v>
      </c>
    </row>
    <row r="180" spans="1:12" x14ac:dyDescent="0.3">
      <c r="C180" t="s">
        <v>20</v>
      </c>
      <c r="D180" s="3">
        <v>2</v>
      </c>
      <c r="F180" t="s">
        <v>58</v>
      </c>
    </row>
    <row r="181" spans="1:12" x14ac:dyDescent="0.3">
      <c r="B181" s="5" t="str">
        <f ca="1">YEAR($B$2+K181) &amp; "-" &amp; RIGHT("0" &amp; MONTH($B$2+K181),2) &amp; "-" &amp; RIGHT("0" &amp; DAY($B$2+K181),2)</f>
        <v>2019-09-27</v>
      </c>
      <c r="C181" t="s">
        <v>113</v>
      </c>
      <c r="D181" s="7" t="str">
        <f ca="1">YEAR($B$2+L181) &amp; "-" &amp; RIGHT("0" &amp; MONTH($B$2+L181),2) &amp; "-" &amp; RIGHT("0" &amp; DAY($B$2+L181),2)</f>
        <v>2019-09-08</v>
      </c>
      <c r="E181" t="s">
        <v>11</v>
      </c>
      <c r="F181" s="9" t="s">
        <v>64</v>
      </c>
      <c r="G181" s="9" t="s">
        <v>14</v>
      </c>
      <c r="H181" t="str">
        <f ca="1">IF(G181="COMPLETED",D181,"")</f>
        <v>2019-09-08</v>
      </c>
      <c r="K181" s="8">
        <v>0</v>
      </c>
      <c r="L181">
        <v>-19</v>
      </c>
    </row>
    <row r="182" spans="1:12" x14ac:dyDescent="0.3">
      <c r="C182" t="s">
        <v>32</v>
      </c>
      <c r="D182" s="3">
        <v>1</v>
      </c>
      <c r="F182" t="s">
        <v>58</v>
      </c>
    </row>
    <row r="183" spans="1:12" x14ac:dyDescent="0.3">
      <c r="C183" t="s">
        <v>20</v>
      </c>
      <c r="D183" s="3">
        <v>3</v>
      </c>
      <c r="F183" t="s">
        <v>58</v>
      </c>
    </row>
    <row r="184" spans="1:12" x14ac:dyDescent="0.3">
      <c r="B184" s="5" t="str">
        <f ca="1">YEAR($B$2+K184) &amp; "-" &amp; RIGHT("0" &amp; MONTH($B$2+K184),2) &amp; "-" &amp; RIGHT("0" &amp; DAY($B$2+K184),2)</f>
        <v>2019-09-08</v>
      </c>
      <c r="C184" t="s">
        <v>90</v>
      </c>
      <c r="D184" s="7"/>
      <c r="E184" t="s">
        <v>11</v>
      </c>
      <c r="F184" t="s">
        <v>62</v>
      </c>
      <c r="G184" t="s">
        <v>243</v>
      </c>
      <c r="H184" t="str">
        <f>IF(G184="COMPLETED",D184,"")</f>
        <v/>
      </c>
      <c r="K184" s="8">
        <v>-19</v>
      </c>
    </row>
    <row r="185" spans="1:12" x14ac:dyDescent="0.3">
      <c r="C185" t="s">
        <v>58</v>
      </c>
      <c r="F185" t="s">
        <v>230</v>
      </c>
    </row>
    <row r="186" spans="1:12" x14ac:dyDescent="0.3">
      <c r="C186" t="s">
        <v>58</v>
      </c>
      <c r="F186" t="s">
        <v>58</v>
      </c>
      <c r="H186" t="s">
        <v>176</v>
      </c>
    </row>
    <row r="187" spans="1:12" x14ac:dyDescent="0.3">
      <c r="C187" t="s">
        <v>58</v>
      </c>
      <c r="F187" t="s">
        <v>58</v>
      </c>
      <c r="G187">
        <v>-262</v>
      </c>
      <c r="I187">
        <v>-537</v>
      </c>
    </row>
    <row r="188" spans="1:12" x14ac:dyDescent="0.3">
      <c r="A188" t="s">
        <v>11</v>
      </c>
      <c r="B188" t="s">
        <v>187</v>
      </c>
      <c r="C188" t="s">
        <v>7</v>
      </c>
      <c r="D188" s="3" t="s">
        <v>11</v>
      </c>
      <c r="E188" t="s">
        <v>204</v>
      </c>
      <c r="F188" t="s">
        <v>11</v>
      </c>
      <c r="G188" s="5" t="str">
        <f ca="1">YEAR($B$2+G187) &amp; "-" &amp; RIGHT("0" &amp; MONTH($B$2+G187),2) &amp; "-" &amp; RIGHT("0" &amp; DAY($B$2+G187),2)</f>
        <v>2019-01-08</v>
      </c>
      <c r="H188" s="5"/>
      <c r="I188" s="5" t="str">
        <f ca="1">YEAR($B$2+I187) &amp; "-" &amp; RIGHT("0" &amp; MONTH($B$2+I187),2) &amp; "-" &amp; RIGHT("0" &amp; DAY($B$2+I187),2)</f>
        <v>2018-04-08</v>
      </c>
      <c r="J188" t="s">
        <v>211</v>
      </c>
    </row>
    <row r="189" spans="1:12" x14ac:dyDescent="0.3">
      <c r="B189" s="5" t="str">
        <f ca="1">YEAR($B$2+K189) &amp; "-" &amp; RIGHT("0" &amp; MONTH($B$2+K189),2) &amp; "-" &amp; RIGHT("0" &amp; DAY($B$2+K189),2)</f>
        <v>2019-01-08</v>
      </c>
      <c r="C189" t="s">
        <v>86</v>
      </c>
      <c r="D189" s="7" t="str">
        <f ca="1">YEAR($B$2+L189) &amp; "-" &amp; RIGHT("0" &amp; MONTH($B$2+L189),2) &amp; "-" &amp; RIGHT("0" &amp; DAY($B$2+L189),2)</f>
        <v>2019-01-08</v>
      </c>
      <c r="E189" t="s">
        <v>11</v>
      </c>
      <c r="F189" t="s">
        <v>60</v>
      </c>
      <c r="G189" t="s">
        <v>14</v>
      </c>
      <c r="H189" t="str">
        <f ca="1">IF(G189="COMPLETED",D189,"")</f>
        <v>2019-01-08</v>
      </c>
      <c r="K189" s="8">
        <v>-262</v>
      </c>
      <c r="L189">
        <v>-262</v>
      </c>
    </row>
    <row r="190" spans="1:12" x14ac:dyDescent="0.3">
      <c r="C190" t="s">
        <v>16</v>
      </c>
      <c r="D190" s="3">
        <v>1</v>
      </c>
      <c r="F190" t="s">
        <v>58</v>
      </c>
    </row>
    <row r="191" spans="1:12" x14ac:dyDescent="0.3">
      <c r="C191" t="s">
        <v>18</v>
      </c>
      <c r="D191" s="3" t="s">
        <v>51</v>
      </c>
      <c r="F191" t="s">
        <v>58</v>
      </c>
    </row>
    <row r="192" spans="1:12" x14ac:dyDescent="0.3">
      <c r="B192" s="5" t="str">
        <f ca="1">YEAR($B$2+K192) &amp; "-" &amp; RIGHT("0" &amp; MONTH($B$2+K192),2) &amp; "-" &amp; RIGHT("0" &amp; DAY($B$2+K192),2)</f>
        <v>2019-01-27</v>
      </c>
      <c r="C192" t="s">
        <v>97</v>
      </c>
      <c r="D192" s="7" t="str">
        <f ca="1">YEAR($B$2+L192) &amp; "-" &amp; RIGHT("0" &amp; MONTH($B$2+L192),2) &amp; "-" &amp; RIGHT("0" &amp; DAY($B$2+L192),2)</f>
        <v>2019-01-08</v>
      </c>
      <c r="E192" t="s">
        <v>11</v>
      </c>
      <c r="F192" t="s">
        <v>72</v>
      </c>
      <c r="G192" t="s">
        <v>14</v>
      </c>
      <c r="H192" t="str">
        <f ca="1">IF(G192="COMPLETED",D192,"")</f>
        <v>2019-01-08</v>
      </c>
      <c r="K192" s="8">
        <v>-243</v>
      </c>
      <c r="L192">
        <v>-262</v>
      </c>
    </row>
    <row r="193" spans="2:12" x14ac:dyDescent="0.3">
      <c r="C193" t="s">
        <v>39</v>
      </c>
      <c r="D193" s="3" t="s">
        <v>57</v>
      </c>
      <c r="F193" t="s">
        <v>58</v>
      </c>
    </row>
    <row r="194" spans="2:12" x14ac:dyDescent="0.3">
      <c r="C194" t="s">
        <v>24</v>
      </c>
      <c r="D194" s="3" t="s">
        <v>49</v>
      </c>
      <c r="F194" t="s">
        <v>58</v>
      </c>
    </row>
    <row r="195" spans="2:12" x14ac:dyDescent="0.3">
      <c r="B195" s="5" t="str">
        <f ca="1">YEAR($B$2+K195) &amp; "-" &amp; RIGHT("0" &amp; MONTH($B$2+K195),2) &amp; "-" &amp; RIGHT("0" &amp; DAY($B$2+K195),2)</f>
        <v>2019-01-27</v>
      </c>
      <c r="C195" t="s">
        <v>141</v>
      </c>
      <c r="D195" s="7" t="str">
        <f ca="1">YEAR($B$2+L195) &amp; "-" &amp; RIGHT("0" &amp; MONTH($B$2+L195),2) &amp; "-" &amp; RIGHT("0" &amp; DAY($B$2+L195),2)</f>
        <v>2019-02-08</v>
      </c>
      <c r="E195" t="s">
        <v>11</v>
      </c>
      <c r="F195" t="s">
        <v>70</v>
      </c>
      <c r="G195" t="s">
        <v>14</v>
      </c>
      <c r="H195" t="str">
        <f ca="1">IF(G195="COMPLETED",D195,"")</f>
        <v>2019-02-08</v>
      </c>
      <c r="K195" s="8">
        <v>-243</v>
      </c>
      <c r="L195">
        <v>-231</v>
      </c>
    </row>
    <row r="196" spans="2:12" x14ac:dyDescent="0.3">
      <c r="C196" t="s">
        <v>20</v>
      </c>
      <c r="D196" s="3">
        <v>1</v>
      </c>
      <c r="F196" t="s">
        <v>58</v>
      </c>
    </row>
    <row r="197" spans="2:12" x14ac:dyDescent="0.3">
      <c r="C197" t="s">
        <v>36</v>
      </c>
      <c r="D197" s="3" t="s">
        <v>46</v>
      </c>
      <c r="F197" t="s">
        <v>58</v>
      </c>
    </row>
    <row r="198" spans="2:12" x14ac:dyDescent="0.3">
      <c r="B198" s="5" t="str">
        <f ca="1">YEAR($B$2+K198) &amp; "-" &amp; RIGHT("0" &amp; MONTH($B$2+K198),2) &amp; "-" &amp; RIGHT("0" &amp; DAY($B$2+K198),2)</f>
        <v>2019-03-10</v>
      </c>
      <c r="C198" t="s">
        <v>136</v>
      </c>
      <c r="D198" s="7" t="str">
        <f ca="1">YEAR($B$2+L198) &amp; "-" &amp; RIGHT("0" &amp; MONTH($B$2+L198),2) &amp; "-" &amp; RIGHT("0" &amp; DAY($B$2+L198),2)</f>
        <v>2019-03-10</v>
      </c>
      <c r="E198" t="s">
        <v>11</v>
      </c>
      <c r="F198" t="s">
        <v>70</v>
      </c>
      <c r="G198" t="s">
        <v>14</v>
      </c>
      <c r="H198" t="str">
        <f ca="1">IF(G198="COMPLETED",D198,"")</f>
        <v>2019-03-10</v>
      </c>
      <c r="K198" s="8">
        <v>-201</v>
      </c>
      <c r="L198">
        <v>-201</v>
      </c>
    </row>
    <row r="199" spans="2:12" x14ac:dyDescent="0.3">
      <c r="C199" t="s">
        <v>36</v>
      </c>
      <c r="D199" s="3" t="s">
        <v>47</v>
      </c>
      <c r="F199" t="s">
        <v>58</v>
      </c>
    </row>
    <row r="200" spans="2:12" x14ac:dyDescent="0.3">
      <c r="C200" t="s">
        <v>20</v>
      </c>
      <c r="D200" s="3">
        <v>1</v>
      </c>
      <c r="F200" t="s">
        <v>58</v>
      </c>
    </row>
    <row r="201" spans="2:12" x14ac:dyDescent="0.3">
      <c r="B201" s="5" t="str">
        <f ca="1">YEAR($B$2+K201) &amp; "-" &amp; RIGHT("0" &amp; MONTH($B$2+K201),2) &amp; "-" &amp; RIGHT("0" &amp; DAY($B$2+K201),2)</f>
        <v>2019-09-27</v>
      </c>
      <c r="C201" t="s">
        <v>142</v>
      </c>
      <c r="D201" s="7" t="str">
        <f ca="1">YEAR($B$2+L201) &amp; "-" &amp; RIGHT("0" &amp; MONTH($B$2+L201),2) &amp; "-" &amp; RIGHT("0" &amp; DAY($B$2+L201),2)</f>
        <v>2019-04-17</v>
      </c>
      <c r="E201" t="s">
        <v>11</v>
      </c>
      <c r="F201" t="s">
        <v>70</v>
      </c>
      <c r="G201" t="s">
        <v>14</v>
      </c>
      <c r="H201" t="str">
        <f ca="1">IF(G201="COMPLETED",D201,"")</f>
        <v>2019-04-17</v>
      </c>
      <c r="K201" s="8">
        <v>0</v>
      </c>
      <c r="L201">
        <v>-163</v>
      </c>
    </row>
    <row r="202" spans="2:12" x14ac:dyDescent="0.3">
      <c r="C202" t="s">
        <v>36</v>
      </c>
      <c r="D202" s="3" t="s">
        <v>48</v>
      </c>
      <c r="F202" t="s">
        <v>58</v>
      </c>
    </row>
    <row r="203" spans="2:12" x14ac:dyDescent="0.3">
      <c r="C203" t="s">
        <v>20</v>
      </c>
      <c r="D203" s="3">
        <v>1</v>
      </c>
      <c r="F203" t="s">
        <v>58</v>
      </c>
    </row>
    <row r="204" spans="2:12" x14ac:dyDescent="0.3">
      <c r="B204" s="5" t="str">
        <f ca="1">YEAR($B$2+K204) &amp; "-" &amp; RIGHT("0" &amp; MONTH($B$2+K204),2) &amp; "-" &amp; RIGHT("0" &amp; DAY($B$2+K204),2)</f>
        <v>2019-05-17</v>
      </c>
      <c r="C204" t="s">
        <v>124</v>
      </c>
      <c r="D204" s="7" t="str">
        <f ca="1">YEAR($B$2+L204) &amp; "-" &amp; RIGHT("0" &amp; MONTH($B$2+L204),2) &amp; "-" &amp; RIGHT("0" &amp; DAY($B$2+L204),2)</f>
        <v>2019-07-23</v>
      </c>
      <c r="E204" t="s">
        <v>11</v>
      </c>
      <c r="F204" t="s">
        <v>70</v>
      </c>
      <c r="G204" t="s">
        <v>14</v>
      </c>
      <c r="H204" t="str">
        <f ca="1">IF(G204="COMPLETED",D204,"")</f>
        <v>2019-07-23</v>
      </c>
      <c r="K204" s="8">
        <v>-133</v>
      </c>
      <c r="L204">
        <v>-66</v>
      </c>
    </row>
    <row r="205" spans="2:12" x14ac:dyDescent="0.3">
      <c r="C205" t="s">
        <v>36</v>
      </c>
      <c r="D205" s="3" t="s">
        <v>50</v>
      </c>
      <c r="F205" t="s">
        <v>58</v>
      </c>
    </row>
    <row r="206" spans="2:12" x14ac:dyDescent="0.3">
      <c r="C206" t="s">
        <v>20</v>
      </c>
      <c r="D206" s="3">
        <v>1</v>
      </c>
      <c r="F206" t="s">
        <v>58</v>
      </c>
    </row>
    <row r="207" spans="2:12" x14ac:dyDescent="0.3">
      <c r="B207" s="5" t="str">
        <f ca="1">YEAR($B$2+K207) &amp; "-" &amp; RIGHT("0" &amp; MONTH($B$2+K207),2) &amp; "-" &amp; RIGHT("0" &amp; DAY($B$2+K207),2)</f>
        <v>2019-08-22</v>
      </c>
      <c r="C207" t="s">
        <v>135</v>
      </c>
      <c r="D207" s="7" t="str">
        <f ca="1">YEAR($B$2+L207) &amp; "-" &amp; RIGHT("0" &amp; MONTH($B$2+L207),2) &amp; "-" &amp; RIGHT("0" &amp; DAY($B$2+L207),2)</f>
        <v>2019-08-23</v>
      </c>
      <c r="E207" t="s">
        <v>11</v>
      </c>
      <c r="F207" t="s">
        <v>70</v>
      </c>
      <c r="G207" t="s">
        <v>14</v>
      </c>
      <c r="H207" t="str">
        <f ca="1">IF(G207="COMPLETED",D207,"")</f>
        <v>2019-08-23</v>
      </c>
      <c r="K207" s="8">
        <v>-36</v>
      </c>
      <c r="L207">
        <v>-35</v>
      </c>
    </row>
    <row r="208" spans="2:12" x14ac:dyDescent="0.3">
      <c r="C208" t="s">
        <v>20</v>
      </c>
      <c r="D208" s="3">
        <v>1</v>
      </c>
      <c r="F208" t="s">
        <v>58</v>
      </c>
    </row>
    <row r="209" spans="1:12" x14ac:dyDescent="0.3">
      <c r="C209" t="s">
        <v>36</v>
      </c>
      <c r="D209" s="3" t="s">
        <v>50</v>
      </c>
      <c r="F209" t="s">
        <v>58</v>
      </c>
    </row>
    <row r="210" spans="1:12" x14ac:dyDescent="0.3">
      <c r="B210" s="5" t="str">
        <f ca="1">YEAR($B$2+K210) &amp; "-" &amp; RIGHT("0" &amp; MONTH($B$2+K210),2) &amp; "-" &amp; RIGHT("0" &amp; DAY($B$2+K210),2)</f>
        <v>2019-09-22</v>
      </c>
      <c r="C210" t="s">
        <v>129</v>
      </c>
      <c r="E210" s="3" t="s">
        <v>11</v>
      </c>
      <c r="F210" t="s">
        <v>70</v>
      </c>
      <c r="G210" t="s">
        <v>243</v>
      </c>
      <c r="H210" t="str">
        <f>IF(G210="COMPLETED",D210,"")</f>
        <v/>
      </c>
      <c r="K210" s="8">
        <v>-5</v>
      </c>
    </row>
    <row r="211" spans="1:12" x14ac:dyDescent="0.3">
      <c r="C211" t="s">
        <v>58</v>
      </c>
      <c r="E211" t="s">
        <v>221</v>
      </c>
      <c r="F211" t="s">
        <v>58</v>
      </c>
    </row>
    <row r="212" spans="1:12" x14ac:dyDescent="0.3">
      <c r="C212" t="s">
        <v>58</v>
      </c>
      <c r="D212" s="3" t="s">
        <v>316</v>
      </c>
      <c r="F212" t="s">
        <v>58</v>
      </c>
      <c r="I212" s="14" t="s">
        <v>317</v>
      </c>
    </row>
    <row r="213" spans="1:12" x14ac:dyDescent="0.3">
      <c r="C213" t="s">
        <v>58</v>
      </c>
      <c r="F213" t="s">
        <v>58</v>
      </c>
      <c r="H213" t="s">
        <v>241</v>
      </c>
      <c r="I213" t="s">
        <v>187</v>
      </c>
      <c r="J213" t="s">
        <v>188</v>
      </c>
    </row>
    <row r="214" spans="1:12" x14ac:dyDescent="0.3">
      <c r="C214" t="s">
        <v>58</v>
      </c>
      <c r="E214" s="5"/>
      <c r="F214" t="s">
        <v>58</v>
      </c>
      <c r="G214">
        <v>-262</v>
      </c>
      <c r="I214">
        <v>0</v>
      </c>
    </row>
    <row r="215" spans="1:12" x14ac:dyDescent="0.3">
      <c r="A215" t="s">
        <v>11</v>
      </c>
      <c r="B215" t="s">
        <v>188</v>
      </c>
      <c r="C215" t="s">
        <v>8</v>
      </c>
      <c r="D215" s="3" t="s">
        <v>11</v>
      </c>
      <c r="E215" t="s">
        <v>205</v>
      </c>
      <c r="F215" t="s">
        <v>11</v>
      </c>
      <c r="G215" s="5" t="str">
        <f ca="1">YEAR($B$2+G214) &amp; "-" &amp; RIGHT("0" &amp; MONTH($B$2+G214),2) &amp; "-" &amp; RIGHT("0" &amp; DAY($B$2+G214),2)</f>
        <v>2019-01-08</v>
      </c>
      <c r="H215" s="5"/>
      <c r="I215" s="5" t="str">
        <f ca="1">G215</f>
        <v>2019-01-08</v>
      </c>
      <c r="J215" t="s">
        <v>211</v>
      </c>
    </row>
    <row r="216" spans="1:12" x14ac:dyDescent="0.3">
      <c r="B216" s="5" t="str">
        <f ca="1">YEAR($B$2+K216) &amp; "-" &amp; RIGHT("0" &amp; MONTH($B$2+K216),2) &amp; "-" &amp; RIGHT("0" &amp; DAY($B$2+K216),2)</f>
        <v>2019-03-05</v>
      </c>
      <c r="C216" t="s">
        <v>104</v>
      </c>
      <c r="D216" s="7" t="str">
        <f ca="1">YEAR($B$2+L216) &amp; "-" &amp; RIGHT("0" &amp; MONTH($B$2+L216),2) &amp; "-" &amp; RIGHT("0" &amp; DAY($B$2+L216),2)</f>
        <v>2019-03-05</v>
      </c>
      <c r="E216" t="s">
        <v>11</v>
      </c>
      <c r="F216" t="s">
        <v>66</v>
      </c>
      <c r="G216" t="s">
        <v>14</v>
      </c>
      <c r="H216" t="str">
        <f ca="1">IF(G216="COMPLETED",D216,"")</f>
        <v>2019-03-05</v>
      </c>
      <c r="K216" s="8">
        <v>-206</v>
      </c>
      <c r="L216">
        <v>-206</v>
      </c>
    </row>
    <row r="217" spans="1:12" x14ac:dyDescent="0.3">
      <c r="C217" t="s">
        <v>32</v>
      </c>
      <c r="D217" s="3">
        <v>0</v>
      </c>
      <c r="F217" t="s">
        <v>58</v>
      </c>
    </row>
    <row r="218" spans="1:12" x14ac:dyDescent="0.3">
      <c r="C218" t="s">
        <v>20</v>
      </c>
      <c r="D218" s="3">
        <v>1</v>
      </c>
      <c r="F218" t="s">
        <v>58</v>
      </c>
    </row>
    <row r="219" spans="1:12" x14ac:dyDescent="0.3">
      <c r="B219" s="5" t="str">
        <f ca="1">YEAR($B$2+K219) &amp; "-" &amp; RIGHT("0" &amp; MONTH($B$2+K219),2) &amp; "-" &amp; RIGHT("0" &amp; DAY($B$2+K219),2)</f>
        <v>2019-07-09</v>
      </c>
      <c r="C219" t="s">
        <v>111</v>
      </c>
      <c r="D219" s="7" t="str">
        <f ca="1">YEAR($B$2+L219) &amp; "-" &amp; RIGHT("0" &amp; MONTH($B$2+L219),2) &amp; "-" &amp; RIGHT("0" &amp; DAY($B$2+L219),2)</f>
        <v>2019-06-18</v>
      </c>
      <c r="E219" t="s">
        <v>11</v>
      </c>
      <c r="F219" t="s">
        <v>64</v>
      </c>
      <c r="G219" t="s">
        <v>14</v>
      </c>
      <c r="H219" t="str">
        <f ca="1">IF(G219="COMPLETED",D219,"")</f>
        <v>2019-06-18</v>
      </c>
      <c r="K219" s="8">
        <v>-80</v>
      </c>
      <c r="L219">
        <v>-101</v>
      </c>
    </row>
    <row r="220" spans="1:12" x14ac:dyDescent="0.3">
      <c r="C220" t="s">
        <v>32</v>
      </c>
      <c r="D220" s="3">
        <v>0</v>
      </c>
      <c r="F220" t="s">
        <v>58</v>
      </c>
    </row>
    <row r="221" spans="1:12" x14ac:dyDescent="0.3">
      <c r="C221" t="s">
        <v>20</v>
      </c>
      <c r="D221" s="3">
        <v>3</v>
      </c>
      <c r="F221" t="s">
        <v>58</v>
      </c>
    </row>
    <row r="222" spans="1:12" x14ac:dyDescent="0.3">
      <c r="B222" s="5" t="str">
        <f ca="1">YEAR($B$2+K222) &amp; "-" &amp; RIGHT("0" &amp; MONTH($B$2+K222),2) &amp; "-" &amp; RIGHT("0" &amp; DAY($B$2+K222),2)</f>
        <v>2019-12-17</v>
      </c>
      <c r="C222" t="s">
        <v>114</v>
      </c>
      <c r="D222" s="7" t="str">
        <f ca="1">YEAR($B$2+L222) &amp; "-" &amp; RIGHT("0" &amp; MONTH($B$2+L222),2) &amp; "-" &amp; RIGHT("0" &amp; DAY($B$2+L222),2)</f>
        <v>2019-08-08</v>
      </c>
      <c r="E222" t="s">
        <v>11</v>
      </c>
      <c r="F222" t="s">
        <v>64</v>
      </c>
      <c r="G222" t="s">
        <v>14</v>
      </c>
      <c r="H222" t="str">
        <f ca="1">IF(G222="COMPLETED",D222,"")</f>
        <v>2019-08-08</v>
      </c>
      <c r="K222" s="8">
        <v>81</v>
      </c>
      <c r="L222">
        <v>-50</v>
      </c>
    </row>
    <row r="223" spans="1:12" x14ac:dyDescent="0.3">
      <c r="C223" t="s">
        <v>32</v>
      </c>
      <c r="D223" s="3">
        <v>0</v>
      </c>
      <c r="F223" t="s">
        <v>58</v>
      </c>
    </row>
    <row r="224" spans="1:12" x14ac:dyDescent="0.3">
      <c r="C224" t="s">
        <v>20</v>
      </c>
      <c r="D224" s="3">
        <v>1</v>
      </c>
      <c r="F224" t="s">
        <v>58</v>
      </c>
    </row>
    <row r="225" spans="1:12" x14ac:dyDescent="0.3">
      <c r="B225" s="5" t="str">
        <f ca="1">YEAR($B$2+K225) &amp; "-" &amp; RIGHT("0" &amp; MONTH($B$2+K225),2) &amp; "-" &amp; RIGHT("0" &amp; DAY($B$2+K225),2)</f>
        <v>2020-02-06</v>
      </c>
      <c r="C225" t="s">
        <v>112</v>
      </c>
      <c r="E225" s="3" t="s">
        <v>11</v>
      </c>
      <c r="F225" t="s">
        <v>64</v>
      </c>
      <c r="G225" t="s">
        <v>243</v>
      </c>
      <c r="H225" t="str">
        <f>IF(G225="COMPLETED",D225,"")</f>
        <v/>
      </c>
      <c r="K225" s="8">
        <v>132</v>
      </c>
    </row>
    <row r="226" spans="1:12" x14ac:dyDescent="0.3">
      <c r="C226" t="s">
        <v>58</v>
      </c>
      <c r="F226" t="s">
        <v>231</v>
      </c>
    </row>
    <row r="227" spans="1:12" x14ac:dyDescent="0.3">
      <c r="C227" t="s">
        <v>58</v>
      </c>
      <c r="F227" t="s">
        <v>58</v>
      </c>
      <c r="H227" t="s">
        <v>176</v>
      </c>
    </row>
    <row r="228" spans="1:12" x14ac:dyDescent="0.3">
      <c r="C228" t="s">
        <v>58</v>
      </c>
      <c r="F228" t="s">
        <v>58</v>
      </c>
      <c r="G228">
        <v>-172</v>
      </c>
      <c r="I228">
        <v>-261</v>
      </c>
    </row>
    <row r="229" spans="1:12" x14ac:dyDescent="0.3">
      <c r="A229" t="s">
        <v>11</v>
      </c>
      <c r="B229" t="s">
        <v>189</v>
      </c>
      <c r="C229" t="s">
        <v>7</v>
      </c>
      <c r="D229" s="3" t="s">
        <v>11</v>
      </c>
      <c r="E229" t="s">
        <v>206</v>
      </c>
      <c r="F229" t="s">
        <v>11</v>
      </c>
      <c r="G229" s="5" t="str">
        <f ca="1">YEAR($B$2+G228) &amp; "-" &amp; RIGHT("0" &amp; MONTH($B$2+G228),2) &amp; "-" &amp; RIGHT("0" &amp; DAY($B$2+G228),2)</f>
        <v>2019-04-08</v>
      </c>
      <c r="H229" s="5"/>
      <c r="I229" s="5" t="str">
        <f ca="1">YEAR($B$2+I228) &amp; "-" &amp; RIGHT("0" &amp; MONTH($B$2+I228),2) &amp; "-" &amp; RIGHT("0" &amp; DAY($B$2+I228),2)</f>
        <v>2019-01-09</v>
      </c>
      <c r="J229" t="s">
        <v>211</v>
      </c>
    </row>
    <row r="230" spans="1:12" x14ac:dyDescent="0.3">
      <c r="B230" s="5" t="str">
        <f ca="1">YEAR($B$2+K230) &amp; "-" &amp; RIGHT("0" &amp; MONTH($B$2+K230),2) &amp; "-" &amp; RIGHT("0" &amp; DAY($B$2+K230),2)</f>
        <v>2019-04-08</v>
      </c>
      <c r="C230" t="s">
        <v>89</v>
      </c>
      <c r="D230" s="7" t="str">
        <f ca="1">YEAR($B$2+L230) &amp; "-" &amp; RIGHT("0" &amp; MONTH($B$2+L230),2) &amp; "-" &amp; RIGHT("0" &amp; DAY($B$2+L230),2)</f>
        <v>2019-04-08</v>
      </c>
      <c r="E230" t="s">
        <v>11</v>
      </c>
      <c r="F230" t="s">
        <v>60</v>
      </c>
      <c r="G230" t="s">
        <v>14</v>
      </c>
      <c r="H230" t="str">
        <f ca="1">IF(G230="COMPLETED",D230,"")</f>
        <v>2019-04-08</v>
      </c>
      <c r="K230" s="8">
        <v>-172</v>
      </c>
      <c r="L230">
        <v>-172</v>
      </c>
    </row>
    <row r="231" spans="1:12" x14ac:dyDescent="0.3">
      <c r="C231" t="s">
        <v>16</v>
      </c>
      <c r="D231" s="3">
        <v>1</v>
      </c>
      <c r="F231" t="s">
        <v>58</v>
      </c>
    </row>
    <row r="232" spans="1:12" x14ac:dyDescent="0.3">
      <c r="C232" t="s">
        <v>18</v>
      </c>
      <c r="D232" s="3" t="s">
        <v>43</v>
      </c>
      <c r="F232" t="s">
        <v>58</v>
      </c>
    </row>
    <row r="233" spans="1:12" x14ac:dyDescent="0.3">
      <c r="B233" s="5" t="str">
        <f ca="1">YEAR($B$2+K233) &amp; "-" &amp; RIGHT("0" &amp; MONTH($B$2+K233),2) &amp; "-" &amp; RIGHT("0" &amp; DAY($B$2+K233),2)</f>
        <v>2019-05-08</v>
      </c>
      <c r="C233" t="s">
        <v>150</v>
      </c>
      <c r="D233" s="7" t="str">
        <f ca="1">YEAR($B$2+L233) &amp; "-" &amp; RIGHT("0" &amp; MONTH($B$2+L233),2) &amp; "-" &amp; RIGHT("0" &amp; DAY($B$2+L233),2)</f>
        <v>2019-07-08</v>
      </c>
      <c r="E233" t="s">
        <v>11</v>
      </c>
      <c r="F233" t="s">
        <v>74</v>
      </c>
      <c r="G233" t="s">
        <v>14</v>
      </c>
      <c r="H233" t="str">
        <f ca="1">IF(G233="COMPLETED",D233,"")</f>
        <v>2019-07-08</v>
      </c>
      <c r="K233" s="8">
        <v>-142</v>
      </c>
      <c r="L233">
        <v>-81</v>
      </c>
    </row>
    <row r="234" spans="1:12" x14ac:dyDescent="0.3">
      <c r="C234" t="s">
        <v>18</v>
      </c>
      <c r="D234" s="3" t="s">
        <v>42</v>
      </c>
      <c r="F234" t="s">
        <v>58</v>
      </c>
    </row>
    <row r="235" spans="1:12" x14ac:dyDescent="0.3">
      <c r="B235" s="5" t="str">
        <f ca="1">YEAR($B$2+K235) &amp; "-" &amp; RIGHT("0" &amp; MONTH($B$2+K235),2) &amp; "-" &amp; RIGHT("0" &amp; DAY($B$2+K235),2)</f>
        <v>2019-09-06</v>
      </c>
      <c r="C235" t="s">
        <v>153</v>
      </c>
      <c r="D235" s="7" t="str">
        <f ca="1">YEAR($B$2+L235) &amp; "-" &amp; RIGHT("0" &amp; MONTH($B$2+L235),2) &amp; "-" &amp; RIGHT("0" &amp; DAY($B$2+L235),2)</f>
        <v>2019-08-22</v>
      </c>
      <c r="E235" t="s">
        <v>11</v>
      </c>
      <c r="F235" t="s">
        <v>74</v>
      </c>
      <c r="G235" t="s">
        <v>14</v>
      </c>
      <c r="H235" t="str">
        <f ca="1">IF(G235="COMPLETED",D235,"")</f>
        <v>2019-08-22</v>
      </c>
      <c r="K235" s="8">
        <v>-21</v>
      </c>
      <c r="L235">
        <v>-36</v>
      </c>
    </row>
    <row r="236" spans="1:12" x14ac:dyDescent="0.3">
      <c r="C236" t="s">
        <v>18</v>
      </c>
      <c r="D236" s="3" t="s">
        <v>45</v>
      </c>
      <c r="F236" t="s">
        <v>58</v>
      </c>
    </row>
    <row r="237" spans="1:12" x14ac:dyDescent="0.3">
      <c r="B237" s="5" t="str">
        <f ca="1">YEAR($B$2+K237) &amp; "-" &amp; RIGHT("0" &amp; MONTH($B$2+K237),2) &amp; "-" &amp; RIGHT("0" &amp; DAY($B$2+K237),2)</f>
        <v>2019-08-07</v>
      </c>
      <c r="C237" t="s">
        <v>156</v>
      </c>
      <c r="D237" s="7" t="str">
        <f ca="1">YEAR($B$2+L237) &amp; "-" &amp; RIGHT("0" &amp; MONTH($B$2+L237),2) &amp; "-" &amp; RIGHT("0" &amp; DAY($B$2+L237),2)</f>
        <v>2019-08-07</v>
      </c>
      <c r="E237" t="s">
        <v>11</v>
      </c>
      <c r="F237" t="s">
        <v>74</v>
      </c>
      <c r="G237" t="s">
        <v>14</v>
      </c>
      <c r="H237" t="str">
        <f ca="1">IF(G237="COMPLETED",D237,"")</f>
        <v>2019-08-07</v>
      </c>
      <c r="K237" s="8">
        <v>-51</v>
      </c>
      <c r="L237">
        <v>-51</v>
      </c>
    </row>
    <row r="238" spans="1:12" x14ac:dyDescent="0.3">
      <c r="C238" t="s">
        <v>18</v>
      </c>
      <c r="D238" s="3" t="s">
        <v>45</v>
      </c>
      <c r="F238" t="s">
        <v>58</v>
      </c>
    </row>
    <row r="239" spans="1:12" x14ac:dyDescent="0.3">
      <c r="B239" s="5" t="str">
        <f ca="1">YEAR($B$2+K239) &amp; "-" &amp; RIGHT("0" &amp; MONTH($B$2+K239),2) &amp; "-" &amp; RIGHT("0" &amp; DAY($B$2+K239),2)</f>
        <v>2019-09-06</v>
      </c>
      <c r="C239" t="s">
        <v>172</v>
      </c>
      <c r="D239" s="7" t="str">
        <f ca="1">YEAR($B$2+L239) &amp; "-" &amp; RIGHT("0" &amp; MONTH($B$2+L239),2) &amp; "-" &amp; RIGHT("0" &amp; DAY($B$2+L239),2)</f>
        <v>2019-09-17</v>
      </c>
      <c r="E239" t="s">
        <v>11</v>
      </c>
      <c r="F239" t="s">
        <v>74</v>
      </c>
      <c r="G239" t="s">
        <v>14</v>
      </c>
      <c r="H239" t="str">
        <f ca="1">IF(G239="COMPLETED",D239,"")</f>
        <v>2019-09-17</v>
      </c>
      <c r="K239" s="8">
        <v>-21</v>
      </c>
      <c r="L239">
        <v>-10</v>
      </c>
    </row>
    <row r="240" spans="1:12" x14ac:dyDescent="0.3">
      <c r="C240" t="s">
        <v>18</v>
      </c>
      <c r="D240" s="3" t="s">
        <v>45</v>
      </c>
      <c r="F240" t="s">
        <v>58</v>
      </c>
    </row>
    <row r="241" spans="1:12" x14ac:dyDescent="0.3">
      <c r="B241" s="5" t="str">
        <f ca="1">YEAR($B$2+K241) &amp; "-" &amp; RIGHT("0" &amp; MONTH($B$2+K241),2) &amp; "-" &amp; RIGHT("0" &amp; DAY($B$2+K241),2)</f>
        <v>2019-10-17</v>
      </c>
      <c r="C241" t="s">
        <v>157</v>
      </c>
      <c r="E241" s="3" t="s">
        <v>11</v>
      </c>
      <c r="F241" t="s">
        <v>74</v>
      </c>
      <c r="G241" t="s">
        <v>243</v>
      </c>
      <c r="H241" t="str">
        <f>IF(G241="COMPLETED",D241,"")</f>
        <v/>
      </c>
      <c r="K241" s="8">
        <v>20</v>
      </c>
    </row>
    <row r="242" spans="1:12" x14ac:dyDescent="0.3">
      <c r="B242" s="5" t="str">
        <f ca="1">YEAR($B$2+K242) &amp; "-" &amp; RIGHT("0" &amp; MONTH($B$2+K242),2) &amp; "-" &amp; RIGHT("0" &amp; DAY($B$2+K242),2)</f>
        <v>2019-10-30</v>
      </c>
      <c r="C242" t="s">
        <v>94</v>
      </c>
      <c r="E242" s="3" t="s">
        <v>11</v>
      </c>
      <c r="F242" t="s">
        <v>72</v>
      </c>
      <c r="G242" t="s">
        <v>243</v>
      </c>
      <c r="H242" t="str">
        <f>IF(G242="COMPLETED",D242,"")</f>
        <v/>
      </c>
      <c r="K242" s="8">
        <v>33</v>
      </c>
    </row>
    <row r="243" spans="1:12" x14ac:dyDescent="0.3">
      <c r="C243" t="s">
        <v>58</v>
      </c>
      <c r="E243" t="s">
        <v>222</v>
      </c>
      <c r="F243" t="s">
        <v>58</v>
      </c>
    </row>
    <row r="244" spans="1:12" x14ac:dyDescent="0.3">
      <c r="C244" t="s">
        <v>58</v>
      </c>
      <c r="D244" s="3" t="s">
        <v>314</v>
      </c>
      <c r="F244" t="s">
        <v>58</v>
      </c>
      <c r="I244" s="14" t="s">
        <v>315</v>
      </c>
    </row>
    <row r="245" spans="1:12" x14ac:dyDescent="0.3">
      <c r="C245" t="s">
        <v>58</v>
      </c>
      <c r="F245" t="s">
        <v>58</v>
      </c>
      <c r="H245" t="s">
        <v>176</v>
      </c>
      <c r="I245" s="10"/>
      <c r="J245">
        <f ca="1">I247-I245</f>
        <v>43435</v>
      </c>
    </row>
    <row r="246" spans="1:12" x14ac:dyDescent="0.3">
      <c r="C246" t="s">
        <v>58</v>
      </c>
      <c r="F246" t="s">
        <v>58</v>
      </c>
      <c r="G246">
        <v>-58</v>
      </c>
      <c r="I246">
        <v>-300</v>
      </c>
    </row>
    <row r="247" spans="1:12" x14ac:dyDescent="0.3">
      <c r="A247" t="s">
        <v>11</v>
      </c>
      <c r="B247" t="s">
        <v>190</v>
      </c>
      <c r="C247" t="s">
        <v>7</v>
      </c>
      <c r="D247" s="3" t="s">
        <v>11</v>
      </c>
      <c r="E247" t="s">
        <v>207</v>
      </c>
      <c r="F247" t="s">
        <v>11</v>
      </c>
      <c r="G247" s="5" t="str">
        <f ca="1">YEAR($B$2+G246) &amp; "-" &amp; RIGHT("0" &amp; MONTH($B$2+G246),2) &amp; "-" &amp; RIGHT("0" &amp; DAY($B$2+G246),2)</f>
        <v>2019-07-31</v>
      </c>
      <c r="H247" s="5"/>
      <c r="I247" s="5" t="str">
        <f ca="1">YEAR($B$2+I246) &amp; "-" &amp; RIGHT("0" &amp; MONTH($B$2+I246),2) &amp; "-" &amp; RIGHT("0" &amp; DAY($B$2+I246),2)</f>
        <v>2018-12-01</v>
      </c>
      <c r="J247" t="s">
        <v>211</v>
      </c>
    </row>
    <row r="248" spans="1:12" x14ac:dyDescent="0.3">
      <c r="B248" s="5" t="str">
        <f ca="1">YEAR($B$2+K248) &amp; "-" &amp; RIGHT("0" &amp; MONTH($B$2+K248),2) &amp; "-" &amp; RIGHT("0" &amp; DAY($B$2+K248),2)</f>
        <v>2019-07-31</v>
      </c>
      <c r="C248" t="s">
        <v>78</v>
      </c>
      <c r="D248" s="7" t="str">
        <f ca="1">YEAR($B$2+L248) &amp; "-" &amp; RIGHT("0" &amp; MONTH($B$2+L248),2) &amp; "-" &amp; RIGHT("0" &amp; DAY($B$2+L248),2)</f>
        <v>2019-07-31</v>
      </c>
      <c r="E248" t="s">
        <v>11</v>
      </c>
      <c r="F248" t="s">
        <v>60</v>
      </c>
      <c r="G248" t="s">
        <v>14</v>
      </c>
      <c r="H248" t="str">
        <f ca="1">IF(G248="COMPLETED",D248,"")</f>
        <v>2019-07-31</v>
      </c>
      <c r="K248" s="8">
        <v>-58</v>
      </c>
      <c r="L248">
        <v>-58</v>
      </c>
    </row>
    <row r="249" spans="1:12" x14ac:dyDescent="0.3">
      <c r="C249" t="s">
        <v>16</v>
      </c>
      <c r="D249" s="3">
        <v>0</v>
      </c>
      <c r="F249" t="s">
        <v>58</v>
      </c>
    </row>
    <row r="250" spans="1:12" x14ac:dyDescent="0.3">
      <c r="C250" t="s">
        <v>18</v>
      </c>
      <c r="D250" s="3" t="s">
        <v>42</v>
      </c>
      <c r="F250" t="s">
        <v>58</v>
      </c>
    </row>
    <row r="251" spans="1:12" x14ac:dyDescent="0.3">
      <c r="B251" s="5" t="str">
        <f ca="1">YEAR($B$2+K251) &amp; "-" &amp; RIGHT("0" &amp; MONTH($B$2+K251),2) &amp; "-" &amp; RIGHT("0" &amp; DAY($B$2+K251),2)</f>
        <v>2019-08-30</v>
      </c>
      <c r="C251" t="s">
        <v>148</v>
      </c>
      <c r="D251" s="7" t="str">
        <f ca="1">YEAR($B$2+L251) &amp; "-" &amp; RIGHT("0" &amp; MONTH($B$2+L251),2) &amp; "-" &amp; RIGHT("0" &amp; DAY($B$2+L251),2)</f>
        <v>2019-08-25</v>
      </c>
      <c r="E251" t="s">
        <v>11</v>
      </c>
      <c r="F251" t="s">
        <v>74</v>
      </c>
      <c r="G251" t="s">
        <v>14</v>
      </c>
      <c r="H251" t="str">
        <f ca="1">IF(G251="COMPLETED",D251,"")</f>
        <v>2019-08-25</v>
      </c>
      <c r="K251" s="8">
        <v>-28</v>
      </c>
      <c r="L251">
        <v>-33</v>
      </c>
    </row>
    <row r="252" spans="1:12" x14ac:dyDescent="0.3">
      <c r="C252" t="s">
        <v>18</v>
      </c>
      <c r="D252" s="3" t="s">
        <v>45</v>
      </c>
      <c r="F252" t="s">
        <v>58</v>
      </c>
    </row>
    <row r="253" spans="1:12" x14ac:dyDescent="0.3">
      <c r="B253" s="5" t="str">
        <f ca="1">YEAR($B$2+K253) &amp; "-" &amp; RIGHT("0" &amp; MONTH($B$2+K253),2) &amp; "-" &amp; RIGHT("0" &amp; DAY($B$2+K253),2)</f>
        <v>2019-09-24</v>
      </c>
      <c r="C253" t="s">
        <v>146</v>
      </c>
      <c r="E253" s="3" t="s">
        <v>11</v>
      </c>
      <c r="F253" t="s">
        <v>74</v>
      </c>
      <c r="G253" t="s">
        <v>243</v>
      </c>
      <c r="H253" t="str">
        <f>IF(G253="COMPLETED",D253,"")</f>
        <v/>
      </c>
      <c r="K253" s="8">
        <v>-3</v>
      </c>
    </row>
    <row r="254" spans="1:12" x14ac:dyDescent="0.3">
      <c r="A254" s="5"/>
      <c r="B254" s="5" t="str">
        <f ca="1">YEAR($B$2+K254) &amp; "-" &amp; RIGHT("0" &amp; MONTH($B$2+K254),2) &amp; "-" &amp; RIGHT("0" &amp; DAY($B$2+K254),2)</f>
        <v>2019-09-21</v>
      </c>
      <c r="C254" t="s">
        <v>101</v>
      </c>
      <c r="E254" s="3" t="s">
        <v>11</v>
      </c>
      <c r="F254" t="s">
        <v>72</v>
      </c>
      <c r="G254" t="s">
        <v>243</v>
      </c>
      <c r="H254" t="str">
        <f>IF(G254="COMPLETED",D254,"")</f>
        <v/>
      </c>
      <c r="K254" s="8">
        <v>-6</v>
      </c>
    </row>
    <row r="255" spans="1:12" x14ac:dyDescent="0.3">
      <c r="C255" t="s">
        <v>58</v>
      </c>
      <c r="E255" t="s">
        <v>223</v>
      </c>
      <c r="F255" t="s">
        <v>58</v>
      </c>
    </row>
    <row r="256" spans="1:12" x14ac:dyDescent="0.3">
      <c r="C256" t="s">
        <v>58</v>
      </c>
      <c r="F256" t="s">
        <v>58</v>
      </c>
      <c r="H256" t="s">
        <v>176</v>
      </c>
    </row>
    <row r="257" spans="1:12" x14ac:dyDescent="0.3">
      <c r="C257" t="s">
        <v>58</v>
      </c>
      <c r="F257" t="s">
        <v>58</v>
      </c>
      <c r="G257">
        <v>-110</v>
      </c>
      <c r="I257">
        <v>-201</v>
      </c>
    </row>
    <row r="258" spans="1:12" x14ac:dyDescent="0.3">
      <c r="A258" t="s">
        <v>11</v>
      </c>
      <c r="B258" t="s">
        <v>191</v>
      </c>
      <c r="C258" t="s">
        <v>7</v>
      </c>
      <c r="D258" s="3" t="s">
        <v>11</v>
      </c>
      <c r="E258" t="s">
        <v>208</v>
      </c>
      <c r="F258" t="s">
        <v>11</v>
      </c>
      <c r="G258" s="5" t="str">
        <f ca="1">YEAR($B$2+G257) &amp; "-" &amp; RIGHT("0" &amp; MONTH($B$2+G257),2) &amp; "-" &amp; RIGHT("0" &amp; DAY($B$2+G257),2)</f>
        <v>2019-06-09</v>
      </c>
      <c r="H258" s="5"/>
      <c r="I258" s="5" t="str">
        <f ca="1">YEAR($B$2+I257) &amp; "-" &amp; RIGHT("0" &amp; MONTH($B$2+I257),2) &amp; "-" &amp; RIGHT("0" &amp; DAY($B$2+I257),2)</f>
        <v>2019-03-10</v>
      </c>
      <c r="J258" t="s">
        <v>211</v>
      </c>
    </row>
    <row r="259" spans="1:12" x14ac:dyDescent="0.3">
      <c r="B259" s="5" t="str">
        <f ca="1">YEAR($B$2+K259) &amp; "-" &amp; RIGHT("0" &amp; MONTH($B$2+K259),2) &amp; "-" &amp; RIGHT("0" &amp; DAY($B$2+K259),2)</f>
        <v>2019-06-09</v>
      </c>
      <c r="C259" t="s">
        <v>81</v>
      </c>
      <c r="D259" s="7" t="str">
        <f ca="1">YEAR($B$2+L259) &amp; "-" &amp; RIGHT("0" &amp; MONTH($B$2+L259),2) &amp; "-" &amp; RIGHT("0" &amp; DAY($B$2+L259),2)</f>
        <v>2019-06-09</v>
      </c>
      <c r="E259" t="s">
        <v>11</v>
      </c>
      <c r="F259" t="s">
        <v>60</v>
      </c>
      <c r="G259" t="s">
        <v>14</v>
      </c>
      <c r="H259" t="str">
        <f ca="1">IF(G259="COMPLETED",D259,"")</f>
        <v>2019-06-09</v>
      </c>
      <c r="K259" s="8">
        <v>-110</v>
      </c>
      <c r="L259">
        <v>-110</v>
      </c>
    </row>
    <row r="260" spans="1:12" x14ac:dyDescent="0.3">
      <c r="C260" t="s">
        <v>30</v>
      </c>
      <c r="D260" s="3">
        <v>1</v>
      </c>
      <c r="F260" t="s">
        <v>58</v>
      </c>
    </row>
    <row r="261" spans="1:12" x14ac:dyDescent="0.3">
      <c r="C261" t="s">
        <v>16</v>
      </c>
      <c r="D261" s="3">
        <v>0</v>
      </c>
      <c r="F261" t="s">
        <v>58</v>
      </c>
    </row>
    <row r="262" spans="1:12" x14ac:dyDescent="0.3">
      <c r="C262" t="s">
        <v>18</v>
      </c>
      <c r="D262" s="3" t="s">
        <v>43</v>
      </c>
      <c r="F262" t="s">
        <v>58</v>
      </c>
    </row>
    <row r="263" spans="1:12" x14ac:dyDescent="0.3">
      <c r="B263" s="5" t="str">
        <f ca="1">YEAR($B$2+K263) &amp; "-" &amp; RIGHT("0" &amp; MONTH($B$2+K263),2) &amp; "-" &amp; RIGHT("0" &amp; DAY($B$2+K263),2)</f>
        <v>2019-07-09</v>
      </c>
      <c r="C263" t="s">
        <v>169</v>
      </c>
      <c r="D263" s="7" t="str">
        <f ca="1">YEAR($B$2+L263) &amp; "-" &amp; RIGHT("0" &amp; MONTH($B$2+L263),2) &amp; "-" &amp; RIGHT("0" &amp; DAY($B$2+L263),2)</f>
        <v>2019-07-10</v>
      </c>
      <c r="E263" t="s">
        <v>11</v>
      </c>
      <c r="F263" t="s">
        <v>74</v>
      </c>
      <c r="G263" t="s">
        <v>14</v>
      </c>
      <c r="H263" t="str">
        <f ca="1">IF(G263="COMPLETED",D263,"")</f>
        <v>2019-07-10</v>
      </c>
      <c r="K263" s="8">
        <v>-80</v>
      </c>
      <c r="L263">
        <v>-79</v>
      </c>
    </row>
    <row r="264" spans="1:12" x14ac:dyDescent="0.3">
      <c r="C264" t="s">
        <v>18</v>
      </c>
      <c r="D264" s="3" t="s">
        <v>42</v>
      </c>
      <c r="F264" t="s">
        <v>58</v>
      </c>
    </row>
    <row r="265" spans="1:12" x14ac:dyDescent="0.3">
      <c r="B265" s="5" t="str">
        <f ca="1">YEAR($B$2+K265) &amp; "-" &amp; RIGHT("0" &amp; MONTH($B$2+K265),2) &amp; "-" &amp; RIGHT("0" &amp; DAY($B$2+K265),2)</f>
        <v>2019-08-09</v>
      </c>
      <c r="C265" t="s">
        <v>145</v>
      </c>
      <c r="D265" s="7" t="str">
        <f ca="1">YEAR($B$2+L265) &amp; "-" &amp; RIGHT("0" &amp; MONTH($B$2+L265),2) &amp; "-" &amp; RIGHT("0" &amp; DAY($B$2+L265),2)</f>
        <v>2019-08-08</v>
      </c>
      <c r="E265" t="s">
        <v>11</v>
      </c>
      <c r="F265" t="s">
        <v>74</v>
      </c>
      <c r="G265" t="s">
        <v>14</v>
      </c>
      <c r="H265" t="str">
        <f ca="1">IF(G265="COMPLETED",D265,"")</f>
        <v>2019-08-08</v>
      </c>
      <c r="K265" s="8">
        <v>-49</v>
      </c>
      <c r="L265">
        <v>-50</v>
      </c>
    </row>
    <row r="266" spans="1:12" x14ac:dyDescent="0.3">
      <c r="C266" t="s">
        <v>18</v>
      </c>
      <c r="D266" s="3" t="s">
        <v>42</v>
      </c>
      <c r="F266" t="s">
        <v>58</v>
      </c>
    </row>
    <row r="267" spans="1:12" x14ac:dyDescent="0.3">
      <c r="B267" s="5" t="str">
        <f ca="1">YEAR($B$2+K267) &amp; "-" &amp; RIGHT("0" &amp; MONTH($B$2+K267),2) &amp; "-" &amp; RIGHT("0" &amp; DAY($B$2+K267),2)</f>
        <v>2019-09-07</v>
      </c>
      <c r="C267" t="s">
        <v>168</v>
      </c>
      <c r="E267" s="3" t="s">
        <v>40</v>
      </c>
      <c r="F267" t="s">
        <v>74</v>
      </c>
      <c r="G267" t="s">
        <v>243</v>
      </c>
      <c r="H267" t="str">
        <f>IF(G267="COMPLETED",D267,"")</f>
        <v/>
      </c>
      <c r="K267" s="8">
        <v>-20</v>
      </c>
    </row>
    <row r="268" spans="1:12" x14ac:dyDescent="0.3">
      <c r="B268" s="5" t="str">
        <f ca="1">YEAR($B$2+K268) &amp; "-" &amp; RIGHT("0" &amp; MONTH($B$2+K268),2) &amp; "-" &amp; RIGHT("0" &amp; DAY($B$2+K268),2)</f>
        <v>2019-12-29</v>
      </c>
      <c r="C268" t="s">
        <v>93</v>
      </c>
      <c r="E268" s="3" t="s">
        <v>40</v>
      </c>
      <c r="F268" t="s">
        <v>72</v>
      </c>
      <c r="G268" t="s">
        <v>243</v>
      </c>
      <c r="H268" t="str">
        <f>IF(G268="COMPLETED",D268,"")</f>
        <v/>
      </c>
      <c r="K268" s="8">
        <v>93</v>
      </c>
    </row>
    <row r="269" spans="1:12" x14ac:dyDescent="0.3">
      <c r="C269" t="s">
        <v>58</v>
      </c>
      <c r="E269" t="s">
        <v>224</v>
      </c>
      <c r="F269" t="s">
        <v>58</v>
      </c>
    </row>
    <row r="270" spans="1:12" x14ac:dyDescent="0.3">
      <c r="C270" t="s">
        <v>58</v>
      </c>
      <c r="D270" s="3" t="s">
        <v>312</v>
      </c>
      <c r="F270" t="s">
        <v>58</v>
      </c>
      <c r="I270" s="14" t="s">
        <v>313</v>
      </c>
    </row>
    <row r="271" spans="1:12" x14ac:dyDescent="0.3">
      <c r="C271" t="s">
        <v>58</v>
      </c>
      <c r="F271" t="s">
        <v>58</v>
      </c>
      <c r="H271" t="s">
        <v>176</v>
      </c>
    </row>
    <row r="272" spans="1:12" x14ac:dyDescent="0.3">
      <c r="C272" t="s">
        <v>58</v>
      </c>
      <c r="F272" t="s">
        <v>58</v>
      </c>
      <c r="G272">
        <v>-215</v>
      </c>
      <c r="I272">
        <v>-256</v>
      </c>
    </row>
    <row r="273" spans="1:12" x14ac:dyDescent="0.3">
      <c r="A273" t="s">
        <v>11</v>
      </c>
      <c r="B273" t="s">
        <v>192</v>
      </c>
      <c r="C273" t="s">
        <v>7</v>
      </c>
      <c r="D273" s="3" t="s">
        <v>11</v>
      </c>
      <c r="E273" t="s">
        <v>209</v>
      </c>
      <c r="F273" t="s">
        <v>11</v>
      </c>
      <c r="G273" s="5" t="str">
        <f ca="1">YEAR($B$2+G272) &amp; "-" &amp; RIGHT("0" &amp; MONTH($B$2+G272),2) &amp; "-" &amp; RIGHT("0" &amp; DAY($B$2+G272),2)</f>
        <v>2019-02-24</v>
      </c>
      <c r="H273" s="5"/>
      <c r="I273" s="5" t="str">
        <f ca="1">YEAR($B$2+I272) &amp; "-" &amp; RIGHT("0" &amp; MONTH($B$2+I272),2) &amp; "-" &amp; RIGHT("0" &amp; DAY($B$2+I272),2)</f>
        <v>2019-01-14</v>
      </c>
      <c r="J273" t="s">
        <v>211</v>
      </c>
    </row>
    <row r="274" spans="1:12" x14ac:dyDescent="0.3">
      <c r="B274" s="5" t="str">
        <f ca="1">YEAR($B$2+K274) &amp; "-" &amp; RIGHT("0" &amp; MONTH($B$2+K274),2) &amp; "-" &amp; RIGHT("0" &amp; DAY($B$2+K274),2)</f>
        <v>2019-02-24</v>
      </c>
      <c r="C274" t="s">
        <v>80</v>
      </c>
      <c r="D274" s="7" t="str">
        <f ca="1">YEAR($B$2+L274) &amp; "-" &amp; RIGHT("0" &amp; MONTH($B$2+L274),2) &amp; "-" &amp; RIGHT("0" &amp; DAY($B$2+L274),2)</f>
        <v>2019-02-24</v>
      </c>
      <c r="E274" t="s">
        <v>11</v>
      </c>
      <c r="F274" t="s">
        <v>60</v>
      </c>
      <c r="G274" t="s">
        <v>14</v>
      </c>
      <c r="H274" t="str">
        <f ca="1">IF(G274="COMPLETED",D274,"")</f>
        <v>2019-02-24</v>
      </c>
      <c r="K274" s="8">
        <v>-215</v>
      </c>
      <c r="L274">
        <v>-215</v>
      </c>
    </row>
    <row r="275" spans="1:12" x14ac:dyDescent="0.3">
      <c r="C275" t="s">
        <v>16</v>
      </c>
      <c r="D275" s="3">
        <v>0</v>
      </c>
      <c r="F275" t="s">
        <v>58</v>
      </c>
    </row>
    <row r="276" spans="1:12" x14ac:dyDescent="0.3">
      <c r="C276" t="s">
        <v>18</v>
      </c>
      <c r="D276" s="3" t="s">
        <v>43</v>
      </c>
      <c r="F276" t="s">
        <v>58</v>
      </c>
    </row>
    <row r="277" spans="1:12" x14ac:dyDescent="0.3">
      <c r="B277" s="5" t="str">
        <f ca="1">YEAR($B$2+K277) &amp; "-" &amp; RIGHT("0" &amp; MONTH($B$2+K277),2) &amp; "-" &amp; RIGHT("0" &amp; DAY($B$2+K277),2)</f>
        <v>2019-03-26</v>
      </c>
      <c r="C277" t="s">
        <v>154</v>
      </c>
      <c r="D277" s="7" t="str">
        <f ca="1">YEAR($B$2+L277) &amp; "-" &amp; RIGHT("0" &amp; MONTH($B$2+L277),2) &amp; "-" &amp; RIGHT("0" &amp; DAY($B$2+L277),2)</f>
        <v>2019-03-26</v>
      </c>
      <c r="E277" t="s">
        <v>11</v>
      </c>
      <c r="F277" t="s">
        <v>74</v>
      </c>
      <c r="G277" t="s">
        <v>14</v>
      </c>
      <c r="H277" t="str">
        <f ca="1">IF(G277="COMPLETED",D277,"")</f>
        <v>2019-03-26</v>
      </c>
      <c r="K277" s="8">
        <v>-185</v>
      </c>
      <c r="L277">
        <v>-185</v>
      </c>
    </row>
    <row r="278" spans="1:12" x14ac:dyDescent="0.3">
      <c r="C278" t="s">
        <v>30</v>
      </c>
      <c r="D278" s="3">
        <v>1</v>
      </c>
      <c r="F278" t="s">
        <v>58</v>
      </c>
    </row>
    <row r="279" spans="1:12" x14ac:dyDescent="0.3">
      <c r="C279" t="s">
        <v>18</v>
      </c>
      <c r="D279" s="3" t="s">
        <v>43</v>
      </c>
      <c r="F279" t="s">
        <v>58</v>
      </c>
    </row>
    <row r="280" spans="1:12" x14ac:dyDescent="0.3">
      <c r="B280" s="5" t="str">
        <f ca="1">YEAR($B$2+K280) &amp; "-" &amp; RIGHT("0" &amp; MONTH($B$2+K280),2) &amp; "-" &amp; RIGHT("0" &amp; DAY($B$2+K280),2)</f>
        <v>2019-04-25</v>
      </c>
      <c r="C280" t="s">
        <v>167</v>
      </c>
      <c r="D280" s="7" t="str">
        <f ca="1">YEAR($B$2+L280) &amp; "-" &amp; RIGHT("0" &amp; MONTH($B$2+L280),2) &amp; "-" &amp; RIGHT("0" &amp; DAY($B$2+L280),2)</f>
        <v>2019-04-25</v>
      </c>
      <c r="E280" t="s">
        <v>11</v>
      </c>
      <c r="F280" t="s">
        <v>74</v>
      </c>
      <c r="G280" t="s">
        <v>14</v>
      </c>
      <c r="H280" t="str">
        <f ca="1">IF(G280="COMPLETED",D280,"")</f>
        <v>2019-04-25</v>
      </c>
      <c r="K280" s="8">
        <v>-155</v>
      </c>
      <c r="L280">
        <v>-155</v>
      </c>
    </row>
    <row r="281" spans="1:12" x14ac:dyDescent="0.3">
      <c r="C281" t="s">
        <v>18</v>
      </c>
      <c r="D281" s="3" t="s">
        <v>43</v>
      </c>
      <c r="F281" t="s">
        <v>58</v>
      </c>
    </row>
    <row r="282" spans="1:12" x14ac:dyDescent="0.3">
      <c r="B282" s="5" t="str">
        <f ca="1">YEAR($B$2+K282) &amp; "-" &amp; RIGHT("0" &amp; MONTH($B$2+K282),2) &amp; "-" &amp; RIGHT("0" &amp; DAY($B$2+K282),2)</f>
        <v>2019-05-25</v>
      </c>
      <c r="C282" t="s">
        <v>164</v>
      </c>
      <c r="D282" s="7" t="str">
        <f ca="1">YEAR($B$2+L282) &amp; "-" &amp; RIGHT("0" &amp; MONTH($B$2+L282),2) &amp; "-" &amp; RIGHT("0" &amp; DAY($B$2+L282),2)</f>
        <v>2019-06-08</v>
      </c>
      <c r="E282" t="s">
        <v>11</v>
      </c>
      <c r="F282" t="s">
        <v>74</v>
      </c>
      <c r="G282" t="s">
        <v>14</v>
      </c>
      <c r="H282" t="str">
        <f ca="1">IF(G282="COMPLETED",D282,"")</f>
        <v>2019-06-08</v>
      </c>
      <c r="K282" s="8">
        <v>-125</v>
      </c>
      <c r="L282">
        <v>-111</v>
      </c>
    </row>
    <row r="283" spans="1:12" x14ac:dyDescent="0.3">
      <c r="C283" t="s">
        <v>18</v>
      </c>
      <c r="D283" s="3" t="s">
        <v>42</v>
      </c>
      <c r="F283" t="s">
        <v>58</v>
      </c>
    </row>
    <row r="284" spans="1:12" x14ac:dyDescent="0.3">
      <c r="B284" s="5" t="str">
        <f ca="1">YEAR($B$2+K284) &amp; "-" &amp; RIGHT("0" &amp; MONTH($B$2+K284),2) &amp; "-" &amp; RIGHT("0" &amp; DAY($B$2+K284),2)</f>
        <v>2019-07-08</v>
      </c>
      <c r="C284" t="s">
        <v>159</v>
      </c>
      <c r="D284" s="7" t="str">
        <f ca="1">YEAR($B$2+L284) &amp; "-" &amp; RIGHT("0" &amp; MONTH($B$2+L284),2) &amp; "-" &amp; RIGHT("0" &amp; DAY($B$2+L284),2)</f>
        <v>2019-07-30</v>
      </c>
      <c r="E284" t="s">
        <v>11</v>
      </c>
      <c r="F284" t="s">
        <v>74</v>
      </c>
      <c r="G284" t="s">
        <v>14</v>
      </c>
      <c r="H284" t="str">
        <f ca="1">IF(G284="COMPLETED",D284,"")</f>
        <v>2019-07-30</v>
      </c>
      <c r="K284" s="8">
        <v>-81</v>
      </c>
      <c r="L284">
        <v>-59</v>
      </c>
    </row>
    <row r="285" spans="1:12" x14ac:dyDescent="0.3">
      <c r="C285" t="s">
        <v>18</v>
      </c>
      <c r="D285" s="3" t="s">
        <v>42</v>
      </c>
      <c r="F285" t="s">
        <v>58</v>
      </c>
    </row>
    <row r="286" spans="1:12" x14ac:dyDescent="0.3">
      <c r="B286" s="5" t="str">
        <f ca="1">YEAR($B$2+K286) &amp; "-" &amp; RIGHT("0" &amp; MONTH($B$2+K286),2) &amp; "-" &amp; RIGHT("0" &amp; DAY($B$2+K286),2)</f>
        <v>2019-09-27</v>
      </c>
      <c r="C286" t="s">
        <v>151</v>
      </c>
      <c r="D286" s="7" t="str">
        <f ca="1">YEAR($B$2+L286) &amp; "-" &amp; RIGHT("0" &amp; MONTH($B$2+L286),2) &amp; "-" &amp; RIGHT("0" &amp; DAY($B$2+L286),2)</f>
        <v>2019-08-13</v>
      </c>
      <c r="E286" t="s">
        <v>11</v>
      </c>
      <c r="F286" t="s">
        <v>74</v>
      </c>
      <c r="G286" t="s">
        <v>14</v>
      </c>
      <c r="H286" t="str">
        <f ca="1">IF(G286="COMPLETED",D286,"")</f>
        <v>2019-08-13</v>
      </c>
      <c r="K286" s="8">
        <v>0</v>
      </c>
      <c r="L286">
        <v>-45</v>
      </c>
    </row>
    <row r="287" spans="1:12" x14ac:dyDescent="0.3">
      <c r="C287" t="s">
        <v>18</v>
      </c>
      <c r="D287" s="3" t="s">
        <v>45</v>
      </c>
      <c r="F287" t="s">
        <v>58</v>
      </c>
    </row>
    <row r="288" spans="1:12" x14ac:dyDescent="0.3">
      <c r="B288" s="5" t="str">
        <f ca="1">YEAR($B$2+K288) &amp; "-" &amp; RIGHT("0" &amp; MONTH($B$2+K288),2) &amp; "-" &amp; RIGHT("0" &amp; DAY($B$2+K288),2)</f>
        <v>2019-08-29</v>
      </c>
      <c r="C288" t="s">
        <v>155</v>
      </c>
      <c r="D288" s="7" t="str">
        <f ca="1">YEAR($B$2+L288) &amp; "-" &amp; RIGHT("0" &amp; MONTH($B$2+L288),2) &amp; "-" &amp; RIGHT("0" &amp; DAY($B$2+L288),2)</f>
        <v>2019-08-14</v>
      </c>
      <c r="E288" t="s">
        <v>11</v>
      </c>
      <c r="F288" t="s">
        <v>74</v>
      </c>
      <c r="G288" t="s">
        <v>14</v>
      </c>
      <c r="H288" t="str">
        <f ca="1">IF(G288="COMPLETED",D288,"")</f>
        <v>2019-08-14</v>
      </c>
      <c r="K288" s="8">
        <v>-29</v>
      </c>
      <c r="L288">
        <v>-44</v>
      </c>
    </row>
    <row r="289" spans="1:12" x14ac:dyDescent="0.3">
      <c r="C289" t="s">
        <v>18</v>
      </c>
      <c r="D289" s="3" t="s">
        <v>45</v>
      </c>
      <c r="F289" t="s">
        <v>58</v>
      </c>
    </row>
    <row r="290" spans="1:12" x14ac:dyDescent="0.3">
      <c r="B290" s="5" t="str">
        <f ca="1">YEAR($B$2+K290) &amp; "-" &amp; RIGHT("0" &amp; MONTH($B$2+K290),2) &amp; "-" &amp; RIGHT("0" &amp; DAY($B$2+K290),2)</f>
        <v>2019-09-13</v>
      </c>
      <c r="C290" t="s">
        <v>165</v>
      </c>
      <c r="D290" s="7" t="str">
        <f ca="1">YEAR($B$2+L290) &amp; "-" &amp; RIGHT("0" &amp; MONTH($B$2+L290),2) &amp; "-" &amp; RIGHT("0" &amp; DAY($B$2+L290),2)</f>
        <v>2019-09-13</v>
      </c>
      <c r="E290" t="s">
        <v>11</v>
      </c>
      <c r="F290" t="s">
        <v>74</v>
      </c>
      <c r="G290" t="s">
        <v>14</v>
      </c>
      <c r="H290" t="str">
        <f ca="1">IF(G290="COMPLETED",D290,"")</f>
        <v>2019-09-13</v>
      </c>
      <c r="K290" s="8">
        <v>-14</v>
      </c>
      <c r="L290">
        <v>-14</v>
      </c>
    </row>
    <row r="291" spans="1:12" x14ac:dyDescent="0.3">
      <c r="C291" t="s">
        <v>18</v>
      </c>
      <c r="D291" s="3" t="s">
        <v>45</v>
      </c>
      <c r="F291" t="s">
        <v>58</v>
      </c>
    </row>
    <row r="292" spans="1:12" x14ac:dyDescent="0.3">
      <c r="B292" s="5" t="str">
        <f ca="1">YEAR($B$2+K292) &amp; "-" &amp; RIGHT("0" &amp; MONTH($B$2+K292),2) &amp; "-" &amp; RIGHT("0" &amp; DAY($B$2+K292),2)</f>
        <v>2019-10-17</v>
      </c>
      <c r="C292" t="s">
        <v>166</v>
      </c>
      <c r="E292" s="3" t="s">
        <v>11</v>
      </c>
      <c r="F292" t="s">
        <v>74</v>
      </c>
      <c r="G292" t="s">
        <v>243</v>
      </c>
      <c r="H292" t="str">
        <f>IF(G292="COMPLETED",D292,"")</f>
        <v/>
      </c>
      <c r="K292" s="8">
        <v>20</v>
      </c>
    </row>
    <row r="293" spans="1:12" x14ac:dyDescent="0.3">
      <c r="B293" s="5" t="str">
        <f ca="1">YEAR($B$2+K293) &amp; "-" &amp; RIGHT("0" &amp; MONTH($B$2+K293),2) &amp; "-" &amp; RIGHT("0" &amp; DAY($B$2+K293),2)</f>
        <v>2019-11-04</v>
      </c>
      <c r="C293" t="s">
        <v>91</v>
      </c>
      <c r="E293" s="3" t="s">
        <v>11</v>
      </c>
      <c r="F293" t="s">
        <v>72</v>
      </c>
      <c r="G293" t="s">
        <v>243</v>
      </c>
      <c r="H293" t="str">
        <f>IF(G293="COMPLETED",D293,"")</f>
        <v/>
      </c>
      <c r="K293" s="8">
        <v>38</v>
      </c>
    </row>
    <row r="294" spans="1:12" x14ac:dyDescent="0.3">
      <c r="C294" t="s">
        <v>58</v>
      </c>
      <c r="E294" t="s">
        <v>225</v>
      </c>
      <c r="F294" t="s">
        <v>58</v>
      </c>
    </row>
    <row r="295" spans="1:12" x14ac:dyDescent="0.3">
      <c r="C295" t="s">
        <v>58</v>
      </c>
      <c r="D295" s="3" t="s">
        <v>310</v>
      </c>
      <c r="F295" t="s">
        <v>58</v>
      </c>
      <c r="I295" s="14" t="s">
        <v>311</v>
      </c>
    </row>
    <row r="296" spans="1:12" x14ac:dyDescent="0.3">
      <c r="C296" t="s">
        <v>58</v>
      </c>
      <c r="F296" t="s">
        <v>58</v>
      </c>
      <c r="H296" t="s">
        <v>176</v>
      </c>
    </row>
    <row r="297" spans="1:12" x14ac:dyDescent="0.3">
      <c r="C297" t="s">
        <v>58</v>
      </c>
      <c r="F297" t="s">
        <v>58</v>
      </c>
      <c r="G297">
        <v>-258</v>
      </c>
      <c r="I297">
        <v>-231</v>
      </c>
    </row>
    <row r="298" spans="1:12" x14ac:dyDescent="0.3">
      <c r="A298" t="s">
        <v>11</v>
      </c>
      <c r="B298" t="s">
        <v>193</v>
      </c>
      <c r="C298" t="s">
        <v>7</v>
      </c>
      <c r="D298" s="3" t="s">
        <v>11</v>
      </c>
      <c r="E298" t="s">
        <v>210</v>
      </c>
      <c r="F298" t="s">
        <v>11</v>
      </c>
      <c r="G298" s="5" t="str">
        <f ca="1">YEAR($B$2+G297) &amp; "-" &amp; RIGHT("0" &amp; MONTH($B$2+G297),2) &amp; "-" &amp; RIGHT("0" &amp; DAY($B$2+G297),2)</f>
        <v>2019-01-12</v>
      </c>
      <c r="H298" s="5"/>
      <c r="I298" s="5" t="str">
        <f ca="1">YEAR($B$2+I297) &amp; "-" &amp; RIGHT("0" &amp; MONTH($B$2+I297),2) &amp; "-" &amp; RIGHT("0" &amp; DAY($B$2+I297),2)</f>
        <v>2019-02-08</v>
      </c>
      <c r="J298" t="s">
        <v>211</v>
      </c>
    </row>
    <row r="299" spans="1:12" x14ac:dyDescent="0.3">
      <c r="B299" s="5" t="str">
        <f ca="1">YEAR($B$2+K299) &amp; "-" &amp; RIGHT("0" &amp; MONTH($B$2+K299),2) &amp; "-" &amp; RIGHT("0" &amp; DAY($B$2+K299),2)</f>
        <v>2019-01-12</v>
      </c>
      <c r="C299" t="s">
        <v>82</v>
      </c>
      <c r="D299" s="7" t="str">
        <f ca="1">YEAR($B$2+L299) &amp; "-" &amp; RIGHT("0" &amp; MONTH($B$2+L299),2) &amp; "-" &amp; RIGHT("0" &amp; DAY($B$2+L299),2)</f>
        <v>2019-01-12</v>
      </c>
      <c r="E299" t="s">
        <v>11</v>
      </c>
      <c r="F299" t="s">
        <v>60</v>
      </c>
      <c r="G299" t="s">
        <v>14</v>
      </c>
      <c r="H299" t="str">
        <f ca="1">IF(G299="COMPLETED",D299,"")</f>
        <v>2019-01-12</v>
      </c>
      <c r="K299" s="8">
        <v>-258</v>
      </c>
      <c r="L299">
        <v>-258</v>
      </c>
    </row>
    <row r="300" spans="1:12" x14ac:dyDescent="0.3">
      <c r="C300" t="s">
        <v>30</v>
      </c>
      <c r="D300" s="3">
        <v>1</v>
      </c>
      <c r="F300" t="s">
        <v>58</v>
      </c>
    </row>
    <row r="301" spans="1:12" x14ac:dyDescent="0.3">
      <c r="C301" t="s">
        <v>16</v>
      </c>
      <c r="D301" s="3">
        <v>0</v>
      </c>
      <c r="F301" t="s">
        <v>58</v>
      </c>
    </row>
    <row r="302" spans="1:12" x14ac:dyDescent="0.3">
      <c r="C302" t="s">
        <v>18</v>
      </c>
      <c r="D302" s="3" t="s">
        <v>43</v>
      </c>
      <c r="F302" t="s">
        <v>58</v>
      </c>
    </row>
    <row r="303" spans="1:12" x14ac:dyDescent="0.3">
      <c r="B303" s="5" t="str">
        <f ca="1">YEAR($B$2+K303) &amp; "-" &amp; RIGHT("0" &amp; MONTH($B$2+K303),2) &amp; "-" &amp; RIGHT("0" &amp; DAY($B$2+K303),2)</f>
        <v>2019-02-11</v>
      </c>
      <c r="C303" t="s">
        <v>163</v>
      </c>
      <c r="D303" s="7" t="str">
        <f ca="1">YEAR($B$2+L303) &amp; "-" &amp; RIGHT("0" &amp; MONTH($B$2+L303),2) &amp; "-" &amp; RIGHT("0" &amp; DAY($B$2+L303),2)</f>
        <v>2019-04-08</v>
      </c>
      <c r="E303" t="s">
        <v>11</v>
      </c>
      <c r="F303" t="s">
        <v>74</v>
      </c>
      <c r="G303" t="s">
        <v>14</v>
      </c>
      <c r="H303" t="str">
        <f ca="1">IF(G303="COMPLETED",D303,"")</f>
        <v>2019-04-08</v>
      </c>
      <c r="K303" s="8">
        <v>-228</v>
      </c>
      <c r="L303">
        <v>-172</v>
      </c>
    </row>
    <row r="304" spans="1:12" x14ac:dyDescent="0.3">
      <c r="C304" t="s">
        <v>18</v>
      </c>
      <c r="D304" s="3" t="s">
        <v>43</v>
      </c>
      <c r="F304" t="s">
        <v>58</v>
      </c>
    </row>
    <row r="305" spans="1:12" x14ac:dyDescent="0.3">
      <c r="B305" s="5" t="str">
        <f ca="1">YEAR($B$2+K305) &amp; "-" &amp; RIGHT("0" &amp; MONTH($B$2+K305),2) &amp; "-" &amp; RIGHT("0" &amp; DAY($B$2+K305),2)</f>
        <v>2019-06-21</v>
      </c>
      <c r="C305" t="s">
        <v>152</v>
      </c>
      <c r="D305" s="7" t="str">
        <f ca="1">YEAR($B$2+L305) &amp; "-" &amp; RIGHT("0" &amp; MONTH($B$2+L305),2) &amp; "-" &amp; RIGHT("0" &amp; DAY($B$2+L305),2)</f>
        <v>2019-06-08</v>
      </c>
      <c r="E305" t="s">
        <v>11</v>
      </c>
      <c r="F305" t="s">
        <v>74</v>
      </c>
      <c r="G305" t="s">
        <v>14</v>
      </c>
      <c r="H305" t="str">
        <f ca="1">IF(G305="COMPLETED",D305,"")</f>
        <v>2019-06-08</v>
      </c>
      <c r="K305" s="8">
        <v>-98</v>
      </c>
      <c r="L305">
        <v>-111</v>
      </c>
    </row>
    <row r="306" spans="1:12" x14ac:dyDescent="0.3">
      <c r="C306" t="s">
        <v>18</v>
      </c>
      <c r="D306" s="3" t="s">
        <v>42</v>
      </c>
      <c r="F306" t="s">
        <v>58</v>
      </c>
    </row>
    <row r="307" spans="1:12" x14ac:dyDescent="0.3">
      <c r="B307" s="5" t="str">
        <f ca="1">YEAR($B$2+K307) &amp; "-" &amp; RIGHT("0" &amp; MONTH($B$2+K307),2) &amp; "-" &amp; RIGHT("0" &amp; DAY($B$2+K307),2)</f>
        <v>2019-07-08</v>
      </c>
      <c r="C307" t="s">
        <v>147</v>
      </c>
      <c r="D307" s="7" t="str">
        <f ca="1">YEAR($B$2+L307) &amp; "-" &amp; RIGHT("0" &amp; MONTH($B$2+L307),2) &amp; "-" &amp; RIGHT("0" &amp; DAY($B$2+L307),2)</f>
        <v>2019-07-08</v>
      </c>
      <c r="E307" t="s">
        <v>11</v>
      </c>
      <c r="F307" t="s">
        <v>74</v>
      </c>
      <c r="G307" t="s">
        <v>14</v>
      </c>
      <c r="H307" t="str">
        <f ca="1">IF(G307="COMPLETED",D307,"")</f>
        <v>2019-07-08</v>
      </c>
      <c r="K307" s="8">
        <v>-81</v>
      </c>
      <c r="L307">
        <v>-81</v>
      </c>
    </row>
    <row r="308" spans="1:12" x14ac:dyDescent="0.3">
      <c r="C308" t="s">
        <v>18</v>
      </c>
      <c r="D308" s="3" t="s">
        <v>42</v>
      </c>
      <c r="F308" t="s">
        <v>58</v>
      </c>
    </row>
    <row r="309" spans="1:12" x14ac:dyDescent="0.3">
      <c r="B309" s="5" t="str">
        <f ca="1">YEAR($B$2+K309) &amp; "-" &amp; RIGHT("0" &amp; MONTH($B$2+K309),2) &amp; "-" &amp; RIGHT("0" &amp; DAY($B$2+K309),2)</f>
        <v>2019-08-08</v>
      </c>
      <c r="C309" t="s">
        <v>161</v>
      </c>
      <c r="D309" s="7" t="str">
        <f ca="1">YEAR($B$2+L309) &amp; "-" &amp; RIGHT("0" &amp; MONTH($B$2+L309),2) &amp; "-" &amp; RIGHT("0" &amp; DAY($B$2+L309),2)</f>
        <v>2019-09-18</v>
      </c>
      <c r="E309" t="s">
        <v>11</v>
      </c>
      <c r="F309" t="s">
        <v>74</v>
      </c>
      <c r="G309" t="s">
        <v>14</v>
      </c>
      <c r="H309" t="str">
        <f ca="1">IF(G309="COMPLETED",D309,"")</f>
        <v>2019-09-18</v>
      </c>
      <c r="K309" s="8">
        <v>-50</v>
      </c>
      <c r="L309">
        <v>-9</v>
      </c>
    </row>
    <row r="310" spans="1:12" x14ac:dyDescent="0.3">
      <c r="C310" t="s">
        <v>18</v>
      </c>
      <c r="D310" s="3" t="s">
        <v>45</v>
      </c>
      <c r="F310" t="s">
        <v>58</v>
      </c>
    </row>
    <row r="311" spans="1:12" x14ac:dyDescent="0.3">
      <c r="B311" s="5" t="str">
        <f ca="1">YEAR($B$2+K311) &amp; "-" &amp; RIGHT("0" &amp; MONTH($B$2+K311),2) &amp; "-" &amp; RIGHT("0" &amp; DAY($B$2+K311),2)</f>
        <v>2019-10-18</v>
      </c>
      <c r="C311" t="s">
        <v>160</v>
      </c>
      <c r="E311" s="3" t="s">
        <v>11</v>
      </c>
      <c r="F311" t="s">
        <v>74</v>
      </c>
      <c r="G311" t="s">
        <v>243</v>
      </c>
      <c r="H311" t="str">
        <f>IF(G311="COMPLETED",D311,"")</f>
        <v/>
      </c>
      <c r="K311" s="8">
        <v>21</v>
      </c>
    </row>
    <row r="312" spans="1:12" x14ac:dyDescent="0.3">
      <c r="B312" s="5" t="str">
        <f ca="1">YEAR($B$2+K312) &amp; "-" &amp; RIGHT("0" &amp; MONTH($B$2+K312),2) &amp; "-" &amp; RIGHT("0" &amp; DAY($B$2+K312),2)</f>
        <v>2019-11-29</v>
      </c>
      <c r="C312" t="s">
        <v>100</v>
      </c>
      <c r="E312" s="3" t="s">
        <v>11</v>
      </c>
      <c r="F312" t="s">
        <v>72</v>
      </c>
      <c r="G312" t="s">
        <v>243</v>
      </c>
      <c r="H312" t="str">
        <f>IF(G312="COMPLETED",D312,"")</f>
        <v/>
      </c>
      <c r="K312" s="8">
        <v>63</v>
      </c>
    </row>
    <row r="313" spans="1:12" x14ac:dyDescent="0.3">
      <c r="C313" t="s">
        <v>58</v>
      </c>
      <c r="E313" t="s">
        <v>226</v>
      </c>
      <c r="F313" t="s">
        <v>58</v>
      </c>
    </row>
    <row r="314" spans="1:12" x14ac:dyDescent="0.3">
      <c r="C314" t="s">
        <v>58</v>
      </c>
      <c r="D314" s="3" t="s">
        <v>308</v>
      </c>
      <c r="F314" t="s">
        <v>58</v>
      </c>
      <c r="I314" s="14" t="s">
        <v>309</v>
      </c>
    </row>
    <row r="315" spans="1:12" x14ac:dyDescent="0.3">
      <c r="H315" t="s">
        <v>176</v>
      </c>
    </row>
    <row r="316" spans="1:12" ht="16.2" thickBot="1" x14ac:dyDescent="0.35">
      <c r="A316" s="12"/>
      <c r="B316" s="12"/>
      <c r="C316" s="12"/>
      <c r="D316" s="13"/>
      <c r="E316" s="12"/>
      <c r="F316" s="12"/>
      <c r="G316" s="12"/>
      <c r="H316" s="12"/>
      <c r="I316" s="12"/>
      <c r="J316" s="12"/>
    </row>
    <row r="317" spans="1:12" x14ac:dyDescent="0.3">
      <c r="I317" s="5"/>
    </row>
    <row r="318" spans="1:12" x14ac:dyDescent="0.3">
      <c r="C318" t="s">
        <v>58</v>
      </c>
      <c r="F318" t="s">
        <v>58</v>
      </c>
      <c r="G318">
        <v>-63</v>
      </c>
      <c r="I318">
        <v>-103</v>
      </c>
    </row>
    <row r="319" spans="1:12" x14ac:dyDescent="0.3">
      <c r="A319" s="3" t="s">
        <v>40</v>
      </c>
      <c r="B319" t="s">
        <v>246</v>
      </c>
      <c r="C319" t="s">
        <v>7</v>
      </c>
      <c r="D319" s="3" t="s">
        <v>40</v>
      </c>
      <c r="E319" t="s">
        <v>248</v>
      </c>
      <c r="F319" s="3" t="s">
        <v>40</v>
      </c>
      <c r="G319" s="5" t="str">
        <f ca="1">YEAR($B$2+G318) &amp; "-" &amp; RIGHT("0" &amp; MONTH($B$2+G318),2) &amp; "-" &amp; RIGHT("0" &amp; DAY($B$2+G318),2)</f>
        <v>2019-07-26</v>
      </c>
      <c r="H319" s="5"/>
      <c r="I319" s="5" t="str">
        <f ca="1">YEAR($B$2+I318) &amp; "-" &amp; RIGHT("0" &amp; MONTH($B$2+I318),2) &amp; "-" &amp; RIGHT("0" &amp; DAY($B$2+I318),2)</f>
        <v>2019-06-16</v>
      </c>
      <c r="J319" t="s">
        <v>211</v>
      </c>
    </row>
    <row r="320" spans="1:12" x14ac:dyDescent="0.3">
      <c r="B320" s="5" t="str">
        <f ca="1">YEAR($B$2+K320) &amp; "-" &amp; RIGHT("0" &amp; MONTH($B$2+K320),2) &amp; "-" &amp; RIGHT("0" &amp; DAY($B$2+K320),2)</f>
        <v>2019-07-26</v>
      </c>
      <c r="C320" t="s">
        <v>250</v>
      </c>
      <c r="D320" s="7" t="str">
        <f ca="1">YEAR($B$2+L320) &amp; "-" &amp; RIGHT("0" &amp; MONTH($B$2+L320),2) &amp; "-" &amp; RIGHT("0" &amp; DAY($B$2+L320),2)</f>
        <v>2019-07-26</v>
      </c>
      <c r="E320" s="3" t="s">
        <v>40</v>
      </c>
      <c r="F320" t="s">
        <v>60</v>
      </c>
      <c r="G320" t="s">
        <v>14</v>
      </c>
      <c r="H320" t="str">
        <f ca="1">IF(G320="COMPLETED",D320,"")</f>
        <v>2019-07-26</v>
      </c>
      <c r="K320" s="8">
        <v>-63</v>
      </c>
      <c r="L320">
        <v>-63</v>
      </c>
    </row>
    <row r="321" spans="1:12" x14ac:dyDescent="0.3">
      <c r="C321" t="s">
        <v>16</v>
      </c>
      <c r="D321" s="3">
        <v>1</v>
      </c>
      <c r="F321" t="s">
        <v>58</v>
      </c>
    </row>
    <row r="322" spans="1:12" x14ac:dyDescent="0.3">
      <c r="C322" t="s">
        <v>18</v>
      </c>
      <c r="D322" s="3" t="s">
        <v>43</v>
      </c>
      <c r="F322" t="s">
        <v>58</v>
      </c>
    </row>
    <row r="323" spans="1:12" x14ac:dyDescent="0.3">
      <c r="B323" s="5" t="str">
        <f ca="1">YEAR($B$2+K323) &amp; "-" &amp; RIGHT("0" &amp; MONTH($B$2+K323),2) &amp; "-" &amp; RIGHT("0" &amp; DAY($B$2+K323),2)</f>
        <v>2019-08-25</v>
      </c>
      <c r="C323" t="s">
        <v>251</v>
      </c>
      <c r="D323" s="7" t="str">
        <f ca="1">YEAR($B$2+L323) &amp; "-" &amp; RIGHT("0" &amp; MONTH($B$2+L323),2) &amp; "-" &amp; RIGHT("0" &amp; DAY($B$2+L323),2)</f>
        <v>2019-08-25</v>
      </c>
      <c r="E323" s="3" t="s">
        <v>40</v>
      </c>
      <c r="F323" t="s">
        <v>74</v>
      </c>
      <c r="G323" t="s">
        <v>14</v>
      </c>
      <c r="H323" t="str">
        <f ca="1">IF(G323="COMPLETED",D323,"")</f>
        <v>2019-08-25</v>
      </c>
      <c r="K323" s="8">
        <v>-33</v>
      </c>
      <c r="L323">
        <v>-33</v>
      </c>
    </row>
    <row r="324" spans="1:12" x14ac:dyDescent="0.3">
      <c r="C324" t="s">
        <v>18</v>
      </c>
      <c r="D324" s="3" t="s">
        <v>43</v>
      </c>
      <c r="F324" t="s">
        <v>58</v>
      </c>
    </row>
    <row r="325" spans="1:12" x14ac:dyDescent="0.3">
      <c r="B325" s="5" t="str">
        <f ca="1">YEAR($B$2+K325) &amp; "-" &amp; RIGHT("0" &amp; MONTH($B$2+K325),2) &amp; "-" &amp; RIGHT("0" &amp; DAY($B$2+K325),2)</f>
        <v>2019-09-30</v>
      </c>
      <c r="C325" t="s">
        <v>252</v>
      </c>
      <c r="E325" s="3" t="s">
        <v>40</v>
      </c>
      <c r="F325" t="s">
        <v>74</v>
      </c>
      <c r="G325" t="s">
        <v>243</v>
      </c>
      <c r="H325" t="str">
        <f>IF(G325="COMPLETED",D325,"")</f>
        <v/>
      </c>
      <c r="K325" s="8">
        <v>3</v>
      </c>
      <c r="L325">
        <v>-3</v>
      </c>
    </row>
    <row r="326" spans="1:12" x14ac:dyDescent="0.3">
      <c r="B326" s="5" t="str">
        <f ca="1">YEAR($B$2+K326) &amp; "-" &amp; RIGHT("0" &amp; MONTH($B$2+K326),2) &amp; "-" &amp; RIGHT("0" &amp; DAY($B$2+K326),2)</f>
        <v>2020-04-05</v>
      </c>
      <c r="C326" t="s">
        <v>253</v>
      </c>
      <c r="E326" s="3" t="s">
        <v>40</v>
      </c>
      <c r="F326" t="s">
        <v>72</v>
      </c>
      <c r="G326" t="s">
        <v>243</v>
      </c>
      <c r="H326" t="str">
        <f>IF(G326="COMPLETED",D326,"")</f>
        <v/>
      </c>
      <c r="K326">
        <v>191</v>
      </c>
    </row>
    <row r="327" spans="1:12" x14ac:dyDescent="0.3">
      <c r="B327" s="5"/>
      <c r="C327" t="s">
        <v>58</v>
      </c>
      <c r="E327" t="s">
        <v>245</v>
      </c>
      <c r="F327" t="s">
        <v>58</v>
      </c>
    </row>
    <row r="328" spans="1:12" x14ac:dyDescent="0.3">
      <c r="C328" t="s">
        <v>58</v>
      </c>
      <c r="D328" s="3" t="s">
        <v>306</v>
      </c>
      <c r="F328" t="s">
        <v>58</v>
      </c>
      <c r="I328" s="14" t="s">
        <v>307</v>
      </c>
    </row>
    <row r="329" spans="1:12" x14ac:dyDescent="0.3">
      <c r="B329" s="5"/>
      <c r="C329" t="s">
        <v>58</v>
      </c>
      <c r="F329" t="s">
        <v>58</v>
      </c>
      <c r="H329" t="s">
        <v>176</v>
      </c>
    </row>
    <row r="330" spans="1:12" x14ac:dyDescent="0.3">
      <c r="C330" t="s">
        <v>58</v>
      </c>
      <c r="F330" t="s">
        <v>58</v>
      </c>
      <c r="G330">
        <v>-32</v>
      </c>
      <c r="I330">
        <v>-72</v>
      </c>
    </row>
    <row r="331" spans="1:12" x14ac:dyDescent="0.3">
      <c r="A331" t="s">
        <v>11</v>
      </c>
      <c r="B331" t="s">
        <v>247</v>
      </c>
      <c r="C331" t="s">
        <v>7</v>
      </c>
      <c r="D331" t="s">
        <v>11</v>
      </c>
      <c r="E331" t="s">
        <v>249</v>
      </c>
      <c r="F331" t="s">
        <v>11</v>
      </c>
      <c r="G331" s="5" t="str">
        <f ca="1">YEAR($B$2+G330) &amp; "-" &amp; RIGHT("0" &amp; MONTH($B$2+G330),2) &amp; "-" &amp; RIGHT("0" &amp; DAY($B$2+G330),2)</f>
        <v>2019-08-26</v>
      </c>
      <c r="H331" s="5"/>
      <c r="I331" s="5" t="str">
        <f ca="1">YEAR($B$2+I330) &amp; "-" &amp; RIGHT("0" &amp; MONTH($B$2+I330),2) &amp; "-" &amp; RIGHT("0" &amp; DAY($B$2+I330),2)</f>
        <v>2019-07-17</v>
      </c>
      <c r="J331" t="s">
        <v>211</v>
      </c>
    </row>
    <row r="332" spans="1:12" x14ac:dyDescent="0.3">
      <c r="B332" s="5" t="str">
        <f ca="1">YEAR($B$2+K332) &amp; "-" &amp; RIGHT("0" &amp; MONTH($B$2+K332),2) &amp; "-" &amp; RIGHT("0" &amp; DAY($B$2+K332),2)</f>
        <v>2019-08-26</v>
      </c>
      <c r="C332" t="s">
        <v>254</v>
      </c>
      <c r="D332" s="7" t="str">
        <f ca="1">YEAR($B$2+L332) &amp; "-" &amp; RIGHT("0" &amp; MONTH($B$2+L332),2) &amp; "-" &amp; RIGHT("0" &amp; DAY($B$2+L332),2)</f>
        <v>2019-08-26</v>
      </c>
      <c r="E332" t="s">
        <v>11</v>
      </c>
      <c r="F332" t="s">
        <v>60</v>
      </c>
      <c r="G332" t="s">
        <v>14</v>
      </c>
      <c r="H332" t="str">
        <f ca="1">IF(G332="COMPLETED",D332,"")</f>
        <v>2019-08-26</v>
      </c>
      <c r="K332" s="8">
        <v>-32</v>
      </c>
      <c r="L332">
        <v>-32</v>
      </c>
    </row>
    <row r="333" spans="1:12" x14ac:dyDescent="0.3">
      <c r="C333" t="s">
        <v>16</v>
      </c>
      <c r="D333" s="3">
        <v>1</v>
      </c>
      <c r="F333" t="s">
        <v>58</v>
      </c>
    </row>
    <row r="334" spans="1:12" x14ac:dyDescent="0.3">
      <c r="C334" t="s">
        <v>18</v>
      </c>
      <c r="D334" s="3" t="s">
        <v>43</v>
      </c>
      <c r="F334" t="s">
        <v>58</v>
      </c>
    </row>
    <row r="335" spans="1:12" x14ac:dyDescent="0.3">
      <c r="B335" s="5" t="str">
        <f ca="1">YEAR($B$2+K335) &amp; "-" &amp; RIGHT("0" &amp; MONTH($B$2+K335),2) &amp; "-" &amp; RIGHT("0" &amp; DAY($B$2+K335),2)</f>
        <v>2019-09-25</v>
      </c>
      <c r="C335" t="s">
        <v>255</v>
      </c>
      <c r="D335" s="7" t="str">
        <f ca="1">YEAR($B$2+L335) &amp; "-" &amp; RIGHT("0" &amp; MONTH($B$2+L335),2) &amp; "-" &amp; RIGHT("0" &amp; DAY($B$2+L335),2)</f>
        <v>2019-09-25</v>
      </c>
      <c r="E335" t="s">
        <v>11</v>
      </c>
      <c r="F335" t="s">
        <v>74</v>
      </c>
      <c r="G335" t="s">
        <v>14</v>
      </c>
      <c r="H335" t="str">
        <f ca="1">IF(G335="COMPLETED",D335,"")</f>
        <v>2019-09-25</v>
      </c>
      <c r="K335" s="8">
        <v>-2</v>
      </c>
      <c r="L335">
        <v>-2</v>
      </c>
    </row>
    <row r="336" spans="1:12" x14ac:dyDescent="0.3">
      <c r="C336" t="s">
        <v>18</v>
      </c>
      <c r="D336" s="3" t="s">
        <v>43</v>
      </c>
      <c r="F336" t="s">
        <v>58</v>
      </c>
    </row>
    <row r="337" spans="1:12" x14ac:dyDescent="0.3">
      <c r="B337" s="5" t="str">
        <f ca="1">YEAR($B$2+K337) &amp; "-" &amp; RIGHT("0" &amp; MONTH($B$2+K337),2) &amp; "-" &amp; RIGHT("0" &amp; DAY($B$2+K337),2)</f>
        <v>2019-10-25</v>
      </c>
      <c r="C337" t="s">
        <v>256</v>
      </c>
      <c r="E337" t="s">
        <v>11</v>
      </c>
      <c r="F337" t="s">
        <v>74</v>
      </c>
      <c r="G337" t="s">
        <v>243</v>
      </c>
      <c r="H337" t="str">
        <f>IF(G337="COMPLETED",D337,"")</f>
        <v/>
      </c>
      <c r="K337" s="8">
        <v>28</v>
      </c>
    </row>
    <row r="338" spans="1:12" x14ac:dyDescent="0.3">
      <c r="B338" s="5" t="str">
        <f ca="1">YEAR($B$2+K338) &amp; "-" &amp; RIGHT("0" &amp; MONTH($B$2+K338),2) &amp; "-" &amp; RIGHT("0" &amp; DAY($B$2+K338),2)</f>
        <v>2020-05-06</v>
      </c>
      <c r="C338" t="s">
        <v>257</v>
      </c>
      <c r="E338" t="s">
        <v>11</v>
      </c>
      <c r="F338" t="s">
        <v>72</v>
      </c>
      <c r="G338" t="s">
        <v>243</v>
      </c>
      <c r="H338" t="str">
        <f>IF(G338="COMPLETED",D338,"")</f>
        <v/>
      </c>
      <c r="K338">
        <v>222</v>
      </c>
    </row>
    <row r="339" spans="1:12" x14ac:dyDescent="0.3">
      <c r="B339" s="5"/>
      <c r="C339" t="s">
        <v>58</v>
      </c>
      <c r="E339" t="s">
        <v>258</v>
      </c>
      <c r="F339" t="s">
        <v>58</v>
      </c>
    </row>
    <row r="340" spans="1:12" x14ac:dyDescent="0.3">
      <c r="C340" t="s">
        <v>58</v>
      </c>
      <c r="D340" s="3" t="s">
        <v>304</v>
      </c>
      <c r="F340" t="s">
        <v>58</v>
      </c>
      <c r="I340" s="14" t="s">
        <v>305</v>
      </c>
    </row>
    <row r="341" spans="1:12" x14ac:dyDescent="0.3">
      <c r="B341" s="5"/>
      <c r="C341" t="s">
        <v>58</v>
      </c>
      <c r="F341" t="s">
        <v>58</v>
      </c>
      <c r="H341" t="s">
        <v>176</v>
      </c>
    </row>
    <row r="342" spans="1:12" x14ac:dyDescent="0.3">
      <c r="C342" t="s">
        <v>58</v>
      </c>
      <c r="G342">
        <v>-133</v>
      </c>
      <c r="I342">
        <v>-369</v>
      </c>
    </row>
    <row r="343" spans="1:12" x14ac:dyDescent="0.3">
      <c r="A343" t="s">
        <v>11</v>
      </c>
      <c r="B343" t="s">
        <v>261</v>
      </c>
      <c r="C343" t="s">
        <v>7</v>
      </c>
      <c r="D343" s="3" t="s">
        <v>11</v>
      </c>
      <c r="E343" t="s">
        <v>263</v>
      </c>
      <c r="F343" t="s">
        <v>11</v>
      </c>
      <c r="G343" s="5" t="str">
        <f ca="1">YEAR($B$2+G342) &amp; "-" &amp; RIGHT("0" &amp; MONTH($B$2+G342),2) &amp; "-" &amp; RIGHT("0" &amp; DAY($B$2+G342),2)</f>
        <v>2019-05-17</v>
      </c>
      <c r="H343" s="5"/>
      <c r="I343" s="5" t="str">
        <f ca="1">YEAR($B$2+I342) &amp; "-" &amp; RIGHT("0" &amp; MONTH($B$2+I342),2) &amp; "-" &amp; RIGHT("0" &amp; DAY($B$2+I342),2)</f>
        <v>2018-09-23</v>
      </c>
      <c r="J343" t="s">
        <v>211</v>
      </c>
    </row>
    <row r="344" spans="1:12" x14ac:dyDescent="0.3">
      <c r="B344" s="5" t="str">
        <f ca="1">YEAR($B$2+K344) &amp; "-" &amp; RIGHT("0" &amp; MONTH($B$2+K344),2) &amp; "-" &amp; RIGHT("0" &amp; DAY($B$2+K344),2)</f>
        <v>2019-05-23</v>
      </c>
      <c r="C344" t="s">
        <v>265</v>
      </c>
      <c r="D344" s="7" t="str">
        <f ca="1">YEAR($B$2+L344) &amp; "-" &amp; RIGHT("0" &amp; MONTH($B$2+L344),2) &amp; "-" &amp; RIGHT("0" &amp; DAY($B$2+L344),2)</f>
        <v>2019-05-23</v>
      </c>
      <c r="E344" t="s">
        <v>11</v>
      </c>
      <c r="F344" t="s">
        <v>60</v>
      </c>
      <c r="G344" t="s">
        <v>14</v>
      </c>
      <c r="H344" t="str">
        <f ca="1">IF(G344="COMPLETED",D344,"")</f>
        <v>2019-05-23</v>
      </c>
      <c r="K344">
        <v>-127</v>
      </c>
      <c r="L344">
        <v>-127</v>
      </c>
    </row>
    <row r="345" spans="1:12" x14ac:dyDescent="0.3">
      <c r="C345" t="s">
        <v>16</v>
      </c>
      <c r="D345" s="3">
        <v>1</v>
      </c>
      <c r="F345" t="s">
        <v>58</v>
      </c>
      <c r="G345" s="6"/>
    </row>
    <row r="346" spans="1:12" x14ac:dyDescent="0.3">
      <c r="C346" t="s">
        <v>18</v>
      </c>
      <c r="D346" s="3" t="s">
        <v>45</v>
      </c>
      <c r="F346" t="s">
        <v>58</v>
      </c>
    </row>
    <row r="347" spans="1:12" x14ac:dyDescent="0.3">
      <c r="B347" s="5" t="str">
        <f ca="1">YEAR($B$2+K347) &amp; "-" &amp; RIGHT("0" &amp; MONTH($B$2+K347),2) &amp; "-" &amp; RIGHT("0" &amp; DAY($B$2+K347),2)</f>
        <v>2019-07-20</v>
      </c>
      <c r="C347" t="s">
        <v>266</v>
      </c>
      <c r="D347" s="7" t="str">
        <f ca="1">YEAR($B$2+L347) &amp; "-" &amp; RIGHT("0" &amp; MONTH($B$2+L347),2) &amp; "-" &amp; RIGHT("0" &amp; DAY($B$2+L347),2)</f>
        <v>2019-06-23</v>
      </c>
      <c r="E347" s="3" t="s">
        <v>40</v>
      </c>
      <c r="F347" t="s">
        <v>72</v>
      </c>
      <c r="G347" t="s">
        <v>14</v>
      </c>
      <c r="H347" t="str">
        <f ca="1">IF(G347="COMPLETED",D347,"")</f>
        <v>2019-06-23</v>
      </c>
      <c r="K347">
        <v>-69</v>
      </c>
      <c r="L347">
        <v>-96</v>
      </c>
    </row>
    <row r="348" spans="1:12" x14ac:dyDescent="0.3">
      <c r="C348" t="s">
        <v>39</v>
      </c>
      <c r="D348" s="3" t="s">
        <v>40</v>
      </c>
      <c r="F348" t="s">
        <v>58</v>
      </c>
    </row>
    <row r="349" spans="1:12" x14ac:dyDescent="0.3">
      <c r="C349" t="s">
        <v>24</v>
      </c>
      <c r="D349" s="3" t="s">
        <v>41</v>
      </c>
      <c r="F349" t="s">
        <v>58</v>
      </c>
    </row>
    <row r="350" spans="1:12" x14ac:dyDescent="0.3">
      <c r="B350" s="5" t="str">
        <f ca="1">YEAR($B$2+K350) &amp; "-" &amp; RIGHT("0" &amp; MONTH($B$2+K350),2) &amp; "-" &amp; RIGHT("0" &amp; DAY($B$2+K350),2)</f>
        <v>2019-06-22</v>
      </c>
      <c r="C350" t="s">
        <v>267</v>
      </c>
      <c r="D350" s="7" t="str">
        <f ca="1">YEAR($B$2+L350) &amp; "-" &amp; RIGHT("0" &amp; MONTH($B$2+L350),2) &amp; "-" &amp; RIGHT("0" &amp; DAY($B$2+L350),2)</f>
        <v>2019-06-24</v>
      </c>
      <c r="E350" t="s">
        <v>11</v>
      </c>
      <c r="F350" t="s">
        <v>74</v>
      </c>
      <c r="G350" t="s">
        <v>14</v>
      </c>
      <c r="H350" t="str">
        <f ca="1">IF(G350="COMPLETED",D350,"")</f>
        <v>2019-06-24</v>
      </c>
      <c r="K350">
        <v>-97</v>
      </c>
      <c r="L350">
        <v>-95</v>
      </c>
    </row>
    <row r="351" spans="1:12" x14ac:dyDescent="0.3">
      <c r="C351" t="s">
        <v>18</v>
      </c>
      <c r="D351" s="3" t="s">
        <v>51</v>
      </c>
      <c r="F351" t="s">
        <v>58</v>
      </c>
    </row>
    <row r="352" spans="1:12" x14ac:dyDescent="0.3">
      <c r="B352" s="5" t="str">
        <f ca="1">YEAR($B$2+K352) &amp; "-" &amp; RIGHT("0" &amp; MONTH($B$2+K352),2) &amp; "-" &amp; RIGHT("0" &amp; DAY($B$2+K352),2)</f>
        <v>2019-06-29</v>
      </c>
      <c r="C352" t="s">
        <v>268</v>
      </c>
      <c r="D352" s="7" t="str">
        <f ca="1">YEAR($B$2+L352) &amp; "-" &amp; RIGHT("0" &amp; MONTH($B$2+L352),2) &amp; "-" &amp; RIGHT("0" &amp; DAY($B$2+L352),2)</f>
        <v>2019-06-29</v>
      </c>
      <c r="E352" t="s">
        <v>11</v>
      </c>
      <c r="F352" t="s">
        <v>70</v>
      </c>
      <c r="G352" t="s">
        <v>14</v>
      </c>
      <c r="H352" t="str">
        <f ca="1">IF(G352="COMPLETED",D352,"")</f>
        <v>2019-06-29</v>
      </c>
      <c r="K352">
        <v>-90</v>
      </c>
      <c r="L352">
        <v>-90</v>
      </c>
    </row>
    <row r="353" spans="1:12" x14ac:dyDescent="0.3">
      <c r="C353" t="s">
        <v>20</v>
      </c>
      <c r="D353" s="3">
        <v>2</v>
      </c>
      <c r="F353" t="s">
        <v>58</v>
      </c>
    </row>
    <row r="354" spans="1:12" x14ac:dyDescent="0.3">
      <c r="C354" t="s">
        <v>36</v>
      </c>
      <c r="D354" s="3" t="s">
        <v>46</v>
      </c>
      <c r="F354" t="s">
        <v>58</v>
      </c>
    </row>
    <row r="355" spans="1:12" x14ac:dyDescent="0.3">
      <c r="B355" s="5" t="str">
        <f ca="1">YEAR($B$2+K355) &amp; "-" &amp; RIGHT("0" &amp; MONTH($B$2+K355),2) &amp; "-" &amp; RIGHT("0" &amp; DAY($B$2+K355),2)</f>
        <v>2019-11-26</v>
      </c>
      <c r="C355" t="s">
        <v>269</v>
      </c>
      <c r="D355" s="7" t="str">
        <f ca="1">YEAR($B$2+L355) &amp; "-" &amp; RIGHT("0" &amp; MONTH($B$2+L355),2) &amp; "-" &amp; RIGHT("0" &amp; DAY($B$2+L355),2)</f>
        <v>2019-08-04</v>
      </c>
      <c r="E355" t="s">
        <v>11</v>
      </c>
      <c r="F355" t="s">
        <v>70</v>
      </c>
      <c r="G355" t="s">
        <v>14</v>
      </c>
      <c r="H355" t="str">
        <f ca="1">IF(G355="COMPLETED",D355,"")</f>
        <v>2019-08-04</v>
      </c>
      <c r="K355">
        <v>60</v>
      </c>
      <c r="L355">
        <v>-54</v>
      </c>
    </row>
    <row r="356" spans="1:12" x14ac:dyDescent="0.3">
      <c r="C356" t="s">
        <v>20</v>
      </c>
      <c r="D356" s="3">
        <v>2</v>
      </c>
      <c r="F356" t="s">
        <v>58</v>
      </c>
    </row>
    <row r="357" spans="1:12" x14ac:dyDescent="0.3">
      <c r="C357" t="s">
        <v>36</v>
      </c>
      <c r="D357" s="3" t="s">
        <v>47</v>
      </c>
      <c r="F357" t="s">
        <v>58</v>
      </c>
    </row>
    <row r="358" spans="1:12" x14ac:dyDescent="0.3">
      <c r="B358" s="5" t="str">
        <f ca="1">YEAR($B$2+K358) &amp; "-" &amp; RIGHT("0" &amp; MONTH($B$2+K358),2) &amp; "-" &amp; RIGHT("0" &amp; DAY($B$2+K358),2)</f>
        <v>2019-09-03</v>
      </c>
      <c r="C358" t="s">
        <v>270</v>
      </c>
      <c r="D358" s="7" t="str">
        <f ca="1">YEAR($B$2+L358) &amp; "-" &amp; RIGHT("0" &amp; MONTH($B$2+L358),2) &amp; "-" &amp; RIGHT("0" &amp; DAY($B$2+L358),2)</f>
        <v>2019-09-03</v>
      </c>
      <c r="E358" t="s">
        <v>11</v>
      </c>
      <c r="F358" t="s">
        <v>70</v>
      </c>
      <c r="G358" t="s">
        <v>14</v>
      </c>
      <c r="H358" t="str">
        <f ca="1">IF(G358="COMPLETED",D358,"")</f>
        <v>2019-09-03</v>
      </c>
      <c r="K358">
        <v>-24</v>
      </c>
      <c r="L358">
        <v>-24</v>
      </c>
    </row>
    <row r="359" spans="1:12" x14ac:dyDescent="0.3">
      <c r="C359" t="s">
        <v>20</v>
      </c>
      <c r="D359" s="3">
        <v>2</v>
      </c>
      <c r="F359" t="s">
        <v>58</v>
      </c>
    </row>
    <row r="360" spans="1:12" x14ac:dyDescent="0.3">
      <c r="C360" t="s">
        <v>36</v>
      </c>
      <c r="D360" s="3" t="s">
        <v>50</v>
      </c>
      <c r="F360" t="s">
        <v>58</v>
      </c>
    </row>
    <row r="361" spans="1:12" x14ac:dyDescent="0.3">
      <c r="B361" s="5" t="str">
        <f ca="1">YEAR($B$2+K361) &amp; "-" &amp; RIGHT("0" &amp; MONTH($B$2+K361),2) &amp; "-" &amp; RIGHT("0" &amp; DAY($B$2+K361),2)</f>
        <v>2019-10-03</v>
      </c>
      <c r="C361" t="s">
        <v>271</v>
      </c>
      <c r="E361" s="3" t="s">
        <v>11</v>
      </c>
      <c r="F361" t="s">
        <v>70</v>
      </c>
      <c r="G361" t="s">
        <v>243</v>
      </c>
      <c r="H361" t="str">
        <f>IF(G361="COMPLETED",D361,"")</f>
        <v/>
      </c>
      <c r="K361">
        <v>6</v>
      </c>
    </row>
    <row r="362" spans="1:12" x14ac:dyDescent="0.3">
      <c r="C362" t="s">
        <v>58</v>
      </c>
      <c r="E362" t="s">
        <v>259</v>
      </c>
      <c r="F362" t="s">
        <v>58</v>
      </c>
    </row>
    <row r="363" spans="1:12" x14ac:dyDescent="0.3">
      <c r="C363" t="s">
        <v>58</v>
      </c>
      <c r="D363" s="3" t="s">
        <v>291</v>
      </c>
      <c r="F363" t="s">
        <v>58</v>
      </c>
      <c r="I363" s="14" t="s">
        <v>301</v>
      </c>
    </row>
    <row r="364" spans="1:12" x14ac:dyDescent="0.3">
      <c r="C364" t="s">
        <v>58</v>
      </c>
      <c r="E364" s="10"/>
      <c r="F364" t="s">
        <v>58</v>
      </c>
      <c r="H364" t="s">
        <v>274</v>
      </c>
      <c r="I364" t="s">
        <v>261</v>
      </c>
      <c r="J364" t="s">
        <v>262</v>
      </c>
    </row>
    <row r="365" spans="1:12" x14ac:dyDescent="0.3">
      <c r="C365" t="s">
        <v>58</v>
      </c>
      <c r="F365" t="s">
        <v>58</v>
      </c>
      <c r="G365">
        <v>-96</v>
      </c>
      <c r="I365">
        <v>0</v>
      </c>
    </row>
    <row r="366" spans="1:12" x14ac:dyDescent="0.3">
      <c r="A366" t="s">
        <v>11</v>
      </c>
      <c r="B366" t="s">
        <v>262</v>
      </c>
      <c r="C366" t="s">
        <v>8</v>
      </c>
      <c r="D366" s="3" t="s">
        <v>11</v>
      </c>
      <c r="E366" t="s">
        <v>264</v>
      </c>
      <c r="F366" t="s">
        <v>11</v>
      </c>
      <c r="G366" s="5" t="str">
        <f ca="1">YEAR($B$2+G365) &amp; "-" &amp; RIGHT("0" &amp; MONTH($B$2+G365),2) &amp; "-" &amp; RIGHT("0" &amp; DAY($B$2+G365),2)</f>
        <v>2019-06-23</v>
      </c>
      <c r="H366" s="5"/>
      <c r="I366" s="5" t="str">
        <f ca="1">G366</f>
        <v>2019-06-23</v>
      </c>
      <c r="J366" t="s">
        <v>211</v>
      </c>
    </row>
    <row r="367" spans="1:12" x14ac:dyDescent="0.3">
      <c r="B367" s="5" t="str">
        <f ca="1">YEAR($B$2+K367) &amp; "-" &amp; RIGHT("0" &amp; MONTH($B$2+K367),2) &amp; "-" &amp; RIGHT("0" &amp; DAY($B$2+K367),2)</f>
        <v>2019-08-18</v>
      </c>
      <c r="C367" t="s">
        <v>272</v>
      </c>
      <c r="D367" s="7" t="str">
        <f ca="1">YEAR($B$2+L367) &amp; "-" &amp; RIGHT("0" &amp; MONTH($B$2+L367),2) &amp; "-" &amp; RIGHT("0" &amp; DAY($B$2+L367),2)</f>
        <v>2019-08-31</v>
      </c>
      <c r="E367" t="s">
        <v>11</v>
      </c>
      <c r="F367" t="s">
        <v>66</v>
      </c>
      <c r="G367" t="s">
        <v>14</v>
      </c>
      <c r="H367" t="str">
        <f ca="1">IF(G367="COMPLETED",D367,"")</f>
        <v>2019-08-31</v>
      </c>
      <c r="K367">
        <v>-40</v>
      </c>
      <c r="L367">
        <v>-27</v>
      </c>
    </row>
    <row r="368" spans="1:12" x14ac:dyDescent="0.3">
      <c r="C368" t="s">
        <v>32</v>
      </c>
      <c r="D368" s="3">
        <v>0</v>
      </c>
      <c r="F368" t="s">
        <v>58</v>
      </c>
    </row>
    <row r="369" spans="1:12" x14ac:dyDescent="0.3">
      <c r="C369" t="s">
        <v>20</v>
      </c>
      <c r="D369" s="3">
        <v>2</v>
      </c>
      <c r="F369" t="s">
        <v>58</v>
      </c>
    </row>
    <row r="370" spans="1:12" x14ac:dyDescent="0.3">
      <c r="B370" s="5" t="str">
        <f ca="1">YEAR($B$2+K370) &amp; "-" &amp; RIGHT("0" &amp; MONTH($B$2+K370),2) &amp; "-" &amp; RIGHT("0" &amp; DAY($B$2+K370),2)</f>
        <v>2019-12-22</v>
      </c>
      <c r="C370" t="s">
        <v>273</v>
      </c>
      <c r="E370" s="3" t="s">
        <v>11</v>
      </c>
      <c r="F370" t="s">
        <v>64</v>
      </c>
      <c r="G370" t="s">
        <v>243</v>
      </c>
      <c r="H370" t="str">
        <f>IF(G370="COMPLETED",D370,"")</f>
        <v/>
      </c>
      <c r="K370">
        <v>86</v>
      </c>
    </row>
    <row r="371" spans="1:12" x14ac:dyDescent="0.3">
      <c r="C371" t="s">
        <v>58</v>
      </c>
      <c r="F371" t="s">
        <v>260</v>
      </c>
    </row>
    <row r="372" spans="1:12" x14ac:dyDescent="0.3">
      <c r="C372" t="s">
        <v>58</v>
      </c>
      <c r="F372" t="s">
        <v>58</v>
      </c>
      <c r="H372" t="s">
        <v>176</v>
      </c>
    </row>
    <row r="373" spans="1:12" x14ac:dyDescent="0.3">
      <c r="C373" t="s">
        <v>58</v>
      </c>
      <c r="F373" t="s">
        <v>58</v>
      </c>
      <c r="G373">
        <v>-215</v>
      </c>
      <c r="I373">
        <v>-429</v>
      </c>
    </row>
    <row r="374" spans="1:12" x14ac:dyDescent="0.3">
      <c r="A374" t="s">
        <v>11</v>
      </c>
      <c r="B374" t="s">
        <v>275</v>
      </c>
      <c r="C374" t="s">
        <v>7</v>
      </c>
      <c r="D374" s="3" t="s">
        <v>11</v>
      </c>
      <c r="E374" t="s">
        <v>276</v>
      </c>
      <c r="F374" t="s">
        <v>11</v>
      </c>
      <c r="G374" s="5" t="str">
        <f ca="1">YEAR($B$2+G373) &amp; "-" &amp; RIGHT("0" &amp; MONTH($B$2+G373),2) &amp; "-" &amp; RIGHT("0" &amp; DAY($B$2+G373),2)</f>
        <v>2019-02-24</v>
      </c>
      <c r="H374" s="5"/>
      <c r="I374" s="5" t="str">
        <f ca="1">YEAR($B$2+I373) &amp; "-" &amp; RIGHT("0" &amp; MONTH($B$2+I373),2) &amp; "-" &amp; RIGHT("0" &amp; DAY($B$2+I373),2)</f>
        <v>2018-07-25</v>
      </c>
      <c r="J374" t="s">
        <v>211</v>
      </c>
    </row>
    <row r="375" spans="1:12" x14ac:dyDescent="0.3">
      <c r="B375" s="5" t="str">
        <f ca="1">YEAR($B$2+K375) &amp; "-" &amp; RIGHT("0" &amp; MONTH($B$2+K375),2) &amp; "-" &amp; RIGHT("0" &amp; DAY($B$2+K375),2)</f>
        <v>2018-09-04</v>
      </c>
      <c r="C375" t="s">
        <v>277</v>
      </c>
      <c r="D375" s="7" t="str">
        <f ca="1">YEAR($B$2+L375) &amp; "-" &amp; RIGHT("0" &amp; MONTH($B$2+L375),2) &amp; "-" &amp; RIGHT("0" &amp; DAY($B$2+L375),2)</f>
        <v>2018-09-04</v>
      </c>
      <c r="E375" t="s">
        <v>11</v>
      </c>
      <c r="F375" t="s">
        <v>60</v>
      </c>
      <c r="G375" t="s">
        <v>14</v>
      </c>
      <c r="H375" t="str">
        <f ca="1">IF(G375="COMPLETED",D375,"")</f>
        <v>2018-09-04</v>
      </c>
      <c r="K375">
        <v>-388</v>
      </c>
      <c r="L375">
        <v>-388</v>
      </c>
    </row>
    <row r="376" spans="1:12" x14ac:dyDescent="0.3">
      <c r="C376" t="s">
        <v>16</v>
      </c>
      <c r="D376" s="3">
        <v>0</v>
      </c>
      <c r="F376" t="s">
        <v>58</v>
      </c>
    </row>
    <row r="377" spans="1:12" x14ac:dyDescent="0.3">
      <c r="C377" t="s">
        <v>18</v>
      </c>
      <c r="D377" s="3" t="s">
        <v>43</v>
      </c>
      <c r="F377" t="s">
        <v>58</v>
      </c>
    </row>
    <row r="378" spans="1:12" x14ac:dyDescent="0.3">
      <c r="B378" s="5" t="str">
        <f ca="1">YEAR($B$2+K378) &amp; "-" &amp; RIGHT("0" &amp; MONTH($B$2+K378),2) &amp; "-" &amp; RIGHT("0" &amp; DAY($B$2+K378),2)</f>
        <v>2018-10-04</v>
      </c>
      <c r="C378" t="s">
        <v>278</v>
      </c>
      <c r="D378" s="7" t="str">
        <f ca="1">YEAR($B$2+L378) &amp; "-" &amp; RIGHT("0" &amp; MONTH($B$2+L378),2) &amp; "-" &amp; RIGHT("0" &amp; DAY($B$2+L378),2)</f>
        <v>2019-04-25</v>
      </c>
      <c r="E378" t="s">
        <v>11</v>
      </c>
      <c r="F378" t="s">
        <v>74</v>
      </c>
      <c r="G378" t="s">
        <v>14</v>
      </c>
      <c r="H378" t="str">
        <f ca="1">IF(G378="COMPLETED",D378,"")</f>
        <v>2019-04-25</v>
      </c>
      <c r="K378">
        <v>-358</v>
      </c>
      <c r="L378">
        <v>-155</v>
      </c>
    </row>
    <row r="379" spans="1:12" x14ac:dyDescent="0.3">
      <c r="C379" t="s">
        <v>18</v>
      </c>
      <c r="D379" s="3" t="s">
        <v>45</v>
      </c>
      <c r="F379" t="s">
        <v>58</v>
      </c>
    </row>
    <row r="380" spans="1:12" x14ac:dyDescent="0.3">
      <c r="B380" s="5" t="str">
        <f ca="1">YEAR($B$2+K380) &amp; "-" &amp; RIGHT("0" &amp; MONTH($B$2+K380),2) &amp; "-" &amp; RIGHT("0" &amp; DAY($B$2+K380),2)</f>
        <v>2019-05-15</v>
      </c>
      <c r="C380" t="s">
        <v>279</v>
      </c>
      <c r="D380" s="7" t="str">
        <f ca="1">YEAR($B$2+L380) &amp; "-" &amp; RIGHT("0" &amp; MONTH($B$2+L380),2) &amp; "-" &amp; RIGHT("0" &amp; DAY($B$2+L380),2)</f>
        <v>2019-05-23</v>
      </c>
      <c r="E380" s="3" t="s">
        <v>11</v>
      </c>
      <c r="F380" t="s">
        <v>72</v>
      </c>
      <c r="G380" t="s">
        <v>14</v>
      </c>
      <c r="H380" t="str">
        <f ca="1">IF(G380="COMPLETED",D380,"")</f>
        <v>2019-05-23</v>
      </c>
      <c r="K380">
        <v>-135</v>
      </c>
      <c r="L380">
        <v>-127</v>
      </c>
    </row>
    <row r="381" spans="1:12" x14ac:dyDescent="0.3">
      <c r="C381" t="s">
        <v>39</v>
      </c>
      <c r="D381" s="3" t="s">
        <v>40</v>
      </c>
      <c r="F381" t="s">
        <v>58</v>
      </c>
    </row>
    <row r="382" spans="1:12" x14ac:dyDescent="0.3">
      <c r="C382" t="s">
        <v>24</v>
      </c>
      <c r="D382" s="3" t="s">
        <v>49</v>
      </c>
      <c r="F382" t="s">
        <v>58</v>
      </c>
    </row>
    <row r="383" spans="1:12" x14ac:dyDescent="0.3">
      <c r="B383" s="5" t="str">
        <f ca="1">YEAR($B$2+K383) &amp; "-" &amp; RIGHT("0" &amp; MONTH($B$2+K383),2) &amp; "-" &amp; RIGHT("0" &amp; DAY($B$2+K383),2)</f>
        <v>2019-05-29</v>
      </c>
      <c r="C383" t="s">
        <v>286</v>
      </c>
      <c r="D383" s="7" t="str">
        <f ca="1">YEAR($B$2+L383) &amp; "-" &amp; RIGHT("0" &amp; MONTH($B$2+L383),2) &amp; "-" &amp; RIGHT("0" &amp; DAY($B$2+L383),2)</f>
        <v>2019-06-09</v>
      </c>
      <c r="E383" t="s">
        <v>11</v>
      </c>
      <c r="F383" t="s">
        <v>70</v>
      </c>
      <c r="G383" t="s">
        <v>14</v>
      </c>
      <c r="H383" t="str">
        <f ca="1">IF(G383="COMPLETED",D383,"")</f>
        <v>2019-06-09</v>
      </c>
      <c r="K383" s="8">
        <f>L380+6</f>
        <v>-121</v>
      </c>
      <c r="L383">
        <v>-110</v>
      </c>
    </row>
    <row r="384" spans="1:12" x14ac:dyDescent="0.3">
      <c r="C384" t="s">
        <v>20</v>
      </c>
      <c r="D384" s="3">
        <v>1</v>
      </c>
      <c r="F384" t="s">
        <v>58</v>
      </c>
    </row>
    <row r="385" spans="1:12" x14ac:dyDescent="0.3">
      <c r="C385" t="s">
        <v>36</v>
      </c>
      <c r="D385" s="3" t="s">
        <v>46</v>
      </c>
      <c r="F385" t="s">
        <v>58</v>
      </c>
    </row>
    <row r="386" spans="1:12" x14ac:dyDescent="0.3">
      <c r="B386" s="5" t="str">
        <f ca="1">YEAR($B$2+K386) &amp; "-" &amp; RIGHT("0" &amp; MONTH($B$2+K386),2) &amp; "-" &amp; RIGHT("0" &amp; DAY($B$2+K386),2)</f>
        <v>2019-07-09</v>
      </c>
      <c r="C386" t="s">
        <v>287</v>
      </c>
      <c r="D386" s="7" t="str">
        <f ca="1">YEAR($B$2+L386) &amp; "-" &amp; RIGHT("0" &amp; MONTH($B$2+L386),2) &amp; "-" &amp; RIGHT("0" &amp; DAY($B$2+L386),2)</f>
        <v>2019-08-03</v>
      </c>
      <c r="E386" t="s">
        <v>11</v>
      </c>
      <c r="F386" t="s">
        <v>70</v>
      </c>
      <c r="G386" t="s">
        <v>14</v>
      </c>
      <c r="H386" t="str">
        <f ca="1">IF(G386="COMPLETED",D386,"")</f>
        <v>2019-08-03</v>
      </c>
      <c r="K386" s="8">
        <f>L383+30</f>
        <v>-80</v>
      </c>
      <c r="L386">
        <v>-55</v>
      </c>
    </row>
    <row r="387" spans="1:12" x14ac:dyDescent="0.3">
      <c r="C387" t="s">
        <v>36</v>
      </c>
      <c r="D387" s="3" t="s">
        <v>47</v>
      </c>
      <c r="F387" t="s">
        <v>58</v>
      </c>
    </row>
    <row r="388" spans="1:12" x14ac:dyDescent="0.3">
      <c r="C388" t="s">
        <v>20</v>
      </c>
      <c r="D388" s="3">
        <v>1</v>
      </c>
      <c r="F388" t="s">
        <v>58</v>
      </c>
    </row>
    <row r="389" spans="1:12" x14ac:dyDescent="0.3">
      <c r="B389" s="5" t="str">
        <f ca="1">YEAR($B$2+K389) &amp; "-" &amp; RIGHT("0" &amp; MONTH($B$2+K389),2) &amp; "-" &amp; RIGHT("0" &amp; DAY($B$2+K389),2)</f>
        <v>2019-09-02</v>
      </c>
      <c r="C389" t="s">
        <v>288</v>
      </c>
      <c r="D389" s="7" t="str">
        <f ca="1">YEAR($B$2+L389) &amp; "-" &amp; RIGHT("0" &amp; MONTH($B$2+L389),2) &amp; "-" &amp; RIGHT("0" &amp; DAY($B$2+L389),2)</f>
        <v>2019-08-28</v>
      </c>
      <c r="E389" t="s">
        <v>11</v>
      </c>
      <c r="F389" t="s">
        <v>70</v>
      </c>
      <c r="G389" t="s">
        <v>14</v>
      </c>
      <c r="H389" t="str">
        <f ca="1">IF(G389="COMPLETED",D389,"")</f>
        <v>2019-08-28</v>
      </c>
      <c r="K389" s="8">
        <f>L386+30</f>
        <v>-25</v>
      </c>
      <c r="L389">
        <v>-30</v>
      </c>
    </row>
    <row r="390" spans="1:12" x14ac:dyDescent="0.3">
      <c r="C390" t="s">
        <v>36</v>
      </c>
      <c r="D390" s="3" t="s">
        <v>48</v>
      </c>
      <c r="F390" t="s">
        <v>58</v>
      </c>
    </row>
    <row r="391" spans="1:12" x14ac:dyDescent="0.3">
      <c r="C391" t="s">
        <v>20</v>
      </c>
      <c r="D391" s="3">
        <v>1</v>
      </c>
      <c r="F391" t="s">
        <v>58</v>
      </c>
    </row>
    <row r="392" spans="1:12" x14ac:dyDescent="0.3">
      <c r="B392" s="5" t="str">
        <f ca="1">YEAR($B$2+K392) &amp; "-" &amp; RIGHT("0" &amp; MONTH($B$2+K392),2) &amp; "-" &amp; RIGHT("0" &amp; DAY($B$2+K392),2)</f>
        <v>2019-09-27</v>
      </c>
      <c r="C392" t="s">
        <v>289</v>
      </c>
      <c r="E392" t="s">
        <v>11</v>
      </c>
      <c r="F392" t="s">
        <v>74</v>
      </c>
      <c r="G392" t="s">
        <v>243</v>
      </c>
      <c r="H392" t="str">
        <f>IF(G392="COMPLETED",D392,"")</f>
        <v/>
      </c>
      <c r="K392" s="8">
        <f>L389+30</f>
        <v>0</v>
      </c>
    </row>
    <row r="393" spans="1:12" x14ac:dyDescent="0.3">
      <c r="C393" t="s">
        <v>58</v>
      </c>
      <c r="E393" t="s">
        <v>280</v>
      </c>
      <c r="F393" t="s">
        <v>58</v>
      </c>
      <c r="I393">
        <f>429-294</f>
        <v>135</v>
      </c>
    </row>
    <row r="394" spans="1:12" x14ac:dyDescent="0.3">
      <c r="C394" t="s">
        <v>58</v>
      </c>
      <c r="E394" s="10"/>
      <c r="F394" t="s">
        <v>58</v>
      </c>
      <c r="H394" t="s">
        <v>281</v>
      </c>
      <c r="I394" t="s">
        <v>275</v>
      </c>
      <c r="J394" t="s">
        <v>282</v>
      </c>
    </row>
    <row r="395" spans="1:12" x14ac:dyDescent="0.3">
      <c r="C395" t="s">
        <v>58</v>
      </c>
      <c r="F395" t="s">
        <v>58</v>
      </c>
      <c r="G395">
        <v>-127</v>
      </c>
      <c r="I395">
        <v>0</v>
      </c>
    </row>
    <row r="396" spans="1:12" x14ac:dyDescent="0.3">
      <c r="A396" t="s">
        <v>11</v>
      </c>
      <c r="B396" t="s">
        <v>282</v>
      </c>
      <c r="C396" t="s">
        <v>8</v>
      </c>
      <c r="D396" s="3" t="s">
        <v>11</v>
      </c>
      <c r="E396" t="s">
        <v>283</v>
      </c>
      <c r="F396" t="s">
        <v>11</v>
      </c>
      <c r="G396" s="5" t="str">
        <f ca="1">YEAR($B$2+G395) &amp; "-" &amp; RIGHT("0" &amp; MONTH($B$2+G395),2) &amp; "-" &amp; RIGHT("0" &amp; DAY($B$2+G395),2)</f>
        <v>2019-05-23</v>
      </c>
      <c r="H396" s="5"/>
      <c r="I396" s="5" t="str">
        <f ca="1">G396</f>
        <v>2019-05-23</v>
      </c>
      <c r="J396" t="s">
        <v>211</v>
      </c>
    </row>
    <row r="397" spans="1:12" x14ac:dyDescent="0.3">
      <c r="B397" s="5" t="str">
        <f ca="1">YEAR($B$2+K397) &amp; "-" &amp; RIGHT("0" &amp; MONTH($B$2+K397),2) &amp; "-" &amp; RIGHT("0" &amp; DAY($B$2+K397),2)</f>
        <v>2019-07-18</v>
      </c>
      <c r="C397" t="s">
        <v>284</v>
      </c>
      <c r="D397" s="7" t="str">
        <f ca="1">YEAR($B$2+L397) &amp; "-" &amp; RIGHT("0" &amp; MONTH($B$2+L397),2) &amp; "-" &amp; RIGHT("0" &amp; DAY($B$2+L397),2)</f>
        <v>2019-05-24</v>
      </c>
      <c r="E397" t="s">
        <v>11</v>
      </c>
      <c r="F397" t="s">
        <v>66</v>
      </c>
      <c r="G397" t="s">
        <v>14</v>
      </c>
      <c r="H397" t="str">
        <f ca="1">IF(G397="COMPLETED",D397,"")</f>
        <v>2019-05-24</v>
      </c>
      <c r="K397">
        <v>-71</v>
      </c>
      <c r="L397">
        <v>-126</v>
      </c>
    </row>
    <row r="398" spans="1:12" x14ac:dyDescent="0.3">
      <c r="C398" t="s">
        <v>32</v>
      </c>
      <c r="D398" s="3">
        <v>0</v>
      </c>
      <c r="F398" t="s">
        <v>58</v>
      </c>
    </row>
    <row r="399" spans="1:12" x14ac:dyDescent="0.3">
      <c r="C399" t="s">
        <v>20</v>
      </c>
      <c r="D399" s="3">
        <v>2</v>
      </c>
      <c r="F399" t="s">
        <v>58</v>
      </c>
    </row>
    <row r="400" spans="1:12" x14ac:dyDescent="0.3">
      <c r="B400" s="5" t="str">
        <f ca="1">YEAR($B$2+K400) &amp; "-" &amp; RIGHT("0" &amp; MONTH($B$2+K400),2) &amp; "-" &amp; RIGHT("0" &amp; DAY($B$2+K400),2)</f>
        <v>2019-11-21</v>
      </c>
      <c r="C400" t="s">
        <v>285</v>
      </c>
      <c r="E400" s="3" t="s">
        <v>11</v>
      </c>
      <c r="F400" t="s">
        <v>64</v>
      </c>
      <c r="G400" t="s">
        <v>243</v>
      </c>
      <c r="H400" t="str">
        <f>IF(G400="COMPLETED",D400,"")</f>
        <v/>
      </c>
      <c r="K400">
        <v>55</v>
      </c>
    </row>
    <row r="401" spans="1:12" x14ac:dyDescent="0.3">
      <c r="C401" t="s">
        <v>58</v>
      </c>
      <c r="F401" t="s">
        <v>290</v>
      </c>
    </row>
    <row r="402" spans="1:12" x14ac:dyDescent="0.3">
      <c r="C402" t="s">
        <v>58</v>
      </c>
      <c r="F402" t="s">
        <v>58</v>
      </c>
      <c r="H402" t="s">
        <v>176</v>
      </c>
    </row>
    <row r="403" spans="1:12" x14ac:dyDescent="0.3">
      <c r="C403" t="s">
        <v>58</v>
      </c>
      <c r="F403" t="s">
        <v>58</v>
      </c>
      <c r="G403">
        <v>-30</v>
      </c>
      <c r="I403">
        <v>-72</v>
      </c>
    </row>
    <row r="404" spans="1:12" x14ac:dyDescent="0.3">
      <c r="A404" t="s">
        <v>11</v>
      </c>
      <c r="B404" t="s">
        <v>292</v>
      </c>
      <c r="C404" t="s">
        <v>7</v>
      </c>
      <c r="D404" t="s">
        <v>11</v>
      </c>
      <c r="E404" t="s">
        <v>293</v>
      </c>
      <c r="F404" t="s">
        <v>11</v>
      </c>
      <c r="G404" s="5" t="str">
        <f ca="1">YEAR($B$2+G403) &amp; "-" &amp; RIGHT("0" &amp; MONTH($B$2+G403),2) &amp; "-" &amp; RIGHT("0" &amp; DAY($B$2+G403),2)</f>
        <v>2019-08-28</v>
      </c>
      <c r="H404" s="5"/>
      <c r="I404" s="5" t="str">
        <f ca="1">YEAR($B$2+I403) &amp; "-" &amp; RIGHT("0" &amp; MONTH($B$2+I403),2) &amp; "-" &amp; RIGHT("0" &amp; DAY($B$2+I403),2)</f>
        <v>2019-07-17</v>
      </c>
      <c r="J404" t="s">
        <v>211</v>
      </c>
    </row>
    <row r="405" spans="1:12" x14ac:dyDescent="0.3">
      <c r="B405" s="5" t="str">
        <f ca="1">YEAR($B$2+K405) &amp; "-" &amp; RIGHT("0" &amp; MONTH($B$2+K405),2) &amp; "-" &amp; RIGHT("0" &amp; DAY($B$2+K405),2)</f>
        <v>2019-08-28</v>
      </c>
      <c r="C405" t="s">
        <v>294</v>
      </c>
      <c r="D405" s="7" t="str">
        <f ca="1">YEAR($B$2+L405) &amp; "-" &amp; RIGHT("0" &amp; MONTH($B$2+L405),2) &amp; "-" &amp; RIGHT("0" &amp; DAY($B$2+L405),2)</f>
        <v>2019-08-28</v>
      </c>
      <c r="E405" t="s">
        <v>11</v>
      </c>
      <c r="F405" t="s">
        <v>60</v>
      </c>
      <c r="G405" t="s">
        <v>14</v>
      </c>
      <c r="H405" t="str">
        <f ca="1">IF(G405="COMPLETED",D405,"")</f>
        <v>2019-08-28</v>
      </c>
      <c r="K405" s="8">
        <v>-30</v>
      </c>
      <c r="L405">
        <v>-30</v>
      </c>
    </row>
    <row r="406" spans="1:12" x14ac:dyDescent="0.3">
      <c r="C406" t="s">
        <v>16</v>
      </c>
      <c r="D406" s="3">
        <v>1</v>
      </c>
      <c r="F406" t="s">
        <v>58</v>
      </c>
    </row>
    <row r="407" spans="1:12" x14ac:dyDescent="0.3">
      <c r="C407" t="s">
        <v>18</v>
      </c>
      <c r="D407" s="3" t="s">
        <v>43</v>
      </c>
      <c r="F407" t="s">
        <v>58</v>
      </c>
    </row>
    <row r="408" spans="1:12" x14ac:dyDescent="0.3">
      <c r="B408" s="5" t="str">
        <f ca="1">YEAR($B$2+K408) &amp; "-" &amp; RIGHT("0" &amp; MONTH($B$2+K408),2) &amp; "-" &amp; RIGHT("0" &amp; DAY($B$2+K408),2)</f>
        <v>2019-09-27</v>
      </c>
      <c r="C408" t="s">
        <v>295</v>
      </c>
      <c r="D408" s="7"/>
      <c r="E408" t="s">
        <v>11</v>
      </c>
      <c r="F408" t="s">
        <v>74</v>
      </c>
      <c r="G408" t="s">
        <v>243</v>
      </c>
      <c r="H408" t="str">
        <f>IF(G408="COMPLETED",D408,"")</f>
        <v/>
      </c>
      <c r="K408" s="8">
        <v>0</v>
      </c>
    </row>
    <row r="409" spans="1:12" x14ac:dyDescent="0.3">
      <c r="C409" t="s">
        <v>18</v>
      </c>
      <c r="D409" s="3" t="s">
        <v>43</v>
      </c>
      <c r="F409" t="s">
        <v>58</v>
      </c>
    </row>
    <row r="410" spans="1:12" x14ac:dyDescent="0.3">
      <c r="B410" s="5" t="str">
        <f ca="1">YEAR($B$2+K410) &amp; "-" &amp; RIGHT("0" &amp; MONTH($B$2+K410),2) &amp; "-" &amp; RIGHT("0" &amp; DAY($B$2+K410),2)</f>
        <v>2020-05-06</v>
      </c>
      <c r="C410" t="s">
        <v>296</v>
      </c>
      <c r="E410" t="s">
        <v>11</v>
      </c>
      <c r="F410" t="s">
        <v>72</v>
      </c>
      <c r="G410" t="s">
        <v>243</v>
      </c>
      <c r="H410" t="str">
        <f>IF(G410="COMPLETED",D410,"")</f>
        <v/>
      </c>
      <c r="K410">
        <v>222</v>
      </c>
    </row>
    <row r="411" spans="1:12" x14ac:dyDescent="0.3">
      <c r="B411" s="5"/>
      <c r="C411" t="s">
        <v>58</v>
      </c>
      <c r="E411" t="s">
        <v>297</v>
      </c>
      <c r="F411" t="s">
        <v>58</v>
      </c>
    </row>
    <row r="412" spans="1:12" x14ac:dyDescent="0.3">
      <c r="C412" t="s">
        <v>58</v>
      </c>
      <c r="D412" s="3" t="s">
        <v>302</v>
      </c>
      <c r="F412" t="s">
        <v>58</v>
      </c>
      <c r="I412" s="14" t="s">
        <v>303</v>
      </c>
    </row>
    <row r="413" spans="1:12" x14ac:dyDescent="0.3">
      <c r="H413" t="s">
        <v>176</v>
      </c>
    </row>
  </sheetData>
  <autoFilter ref="A1:J313"/>
  <conditionalFormatting sqref="A327:J327 A3:J55 A58:J85 A149:J170 A246:J269 A272:J277 A297:J299 A318:J322 A301:J313 A279:J294 A89:J120 A342:J378 A213:J243 A172:J211 A122:J147 A87:J87">
    <cfRule type="expression" dxfId="176" priority="199" stopIfTrue="1">
      <formula>$A3&lt;&gt;""</formula>
    </cfRule>
    <cfRule type="expression" dxfId="175" priority="201" stopIfTrue="1">
      <formula>$B3&lt;&gt;""</formula>
    </cfRule>
    <cfRule type="expression" dxfId="174" priority="202" stopIfTrue="1">
      <formula>$C3&lt;&gt;""</formula>
    </cfRule>
  </conditionalFormatting>
  <conditionalFormatting sqref="A88:F88 J88">
    <cfRule type="expression" dxfId="173" priority="196" stopIfTrue="1">
      <formula>$A88&lt;&gt;""</formula>
    </cfRule>
    <cfRule type="expression" dxfId="172" priority="197" stopIfTrue="1">
      <formula>$B88&lt;&gt;""</formula>
    </cfRule>
    <cfRule type="expression" dxfId="171" priority="198" stopIfTrue="1">
      <formula>$C88&lt;&gt;""</formula>
    </cfRule>
  </conditionalFormatting>
  <conditionalFormatting sqref="G88:I88">
    <cfRule type="expression" dxfId="170" priority="193" stopIfTrue="1">
      <formula>$A88&lt;&gt;""</formula>
    </cfRule>
    <cfRule type="expression" dxfId="169" priority="194" stopIfTrue="1">
      <formula>$B88&lt;&gt;""</formula>
    </cfRule>
    <cfRule type="expression" dxfId="168" priority="195" stopIfTrue="1">
      <formula>$C88&lt;&gt;""</formula>
    </cfRule>
  </conditionalFormatting>
  <conditionalFormatting sqref="A245:J245">
    <cfRule type="expression" dxfId="167" priority="190" stopIfTrue="1">
      <formula>$A245&lt;&gt;""</formula>
    </cfRule>
    <cfRule type="expression" dxfId="166" priority="191" stopIfTrue="1">
      <formula>$B245&lt;&gt;""</formula>
    </cfRule>
    <cfRule type="expression" dxfId="165" priority="192" stopIfTrue="1">
      <formula>$C245&lt;&gt;""</formula>
    </cfRule>
  </conditionalFormatting>
  <conditionalFormatting sqref="A271:J271">
    <cfRule type="expression" dxfId="164" priority="187" stopIfTrue="1">
      <formula>$A271&lt;&gt;""</formula>
    </cfRule>
    <cfRule type="expression" dxfId="163" priority="188" stopIfTrue="1">
      <formula>$B271&lt;&gt;""</formula>
    </cfRule>
    <cfRule type="expression" dxfId="162" priority="189" stopIfTrue="1">
      <formula>$C271&lt;&gt;""</formula>
    </cfRule>
  </conditionalFormatting>
  <conditionalFormatting sqref="A296:J296">
    <cfRule type="expression" dxfId="161" priority="184" stopIfTrue="1">
      <formula>$A296&lt;&gt;""</formula>
    </cfRule>
    <cfRule type="expression" dxfId="160" priority="185" stopIfTrue="1">
      <formula>$B296&lt;&gt;""</formula>
    </cfRule>
    <cfRule type="expression" dxfId="159" priority="186" stopIfTrue="1">
      <formula>$C296&lt;&gt;""</formula>
    </cfRule>
  </conditionalFormatting>
  <conditionalFormatting sqref="A57:J57">
    <cfRule type="expression" dxfId="158" priority="181" stopIfTrue="1">
      <formula>$A57&lt;&gt;""</formula>
    </cfRule>
    <cfRule type="expression" dxfId="157" priority="182" stopIfTrue="1">
      <formula>$B57&lt;&gt;""</formula>
    </cfRule>
    <cfRule type="expression" dxfId="156" priority="183" stopIfTrue="1">
      <formula>$C57&lt;&gt;""</formula>
    </cfRule>
  </conditionalFormatting>
  <conditionalFormatting sqref="A148:J148">
    <cfRule type="expression" dxfId="155" priority="178" stopIfTrue="1">
      <formula>$A148&lt;&gt;""</formula>
    </cfRule>
    <cfRule type="expression" dxfId="154" priority="179" stopIfTrue="1">
      <formula>$B148&lt;&gt;""</formula>
    </cfRule>
    <cfRule type="expression" dxfId="153" priority="180" stopIfTrue="1">
      <formula>$C148&lt;&gt;""</formula>
    </cfRule>
  </conditionalFormatting>
  <conditionalFormatting sqref="A329:J329">
    <cfRule type="expression" dxfId="152" priority="172" stopIfTrue="1">
      <formula>$A329&lt;&gt;""</formula>
    </cfRule>
    <cfRule type="expression" dxfId="151" priority="173" stopIfTrue="1">
      <formula>$B329&lt;&gt;""</formula>
    </cfRule>
    <cfRule type="expression" dxfId="150" priority="174" stopIfTrue="1">
      <formula>$C329&lt;&gt;""</formula>
    </cfRule>
  </conditionalFormatting>
  <conditionalFormatting sqref="A324:J324 A323:D323 F323:J323">
    <cfRule type="expression" dxfId="149" priority="169" stopIfTrue="1">
      <formula>$A323&lt;&gt;""</formula>
    </cfRule>
    <cfRule type="expression" dxfId="148" priority="170" stopIfTrue="1">
      <formula>$B323&lt;&gt;""</formula>
    </cfRule>
    <cfRule type="expression" dxfId="147" priority="171" stopIfTrue="1">
      <formula>$C323&lt;&gt;""</formula>
    </cfRule>
  </conditionalFormatting>
  <conditionalFormatting sqref="A325:D325 F325:J325">
    <cfRule type="expression" dxfId="146" priority="166" stopIfTrue="1">
      <formula>$A325&lt;&gt;""</formula>
    </cfRule>
    <cfRule type="expression" dxfId="145" priority="167" stopIfTrue="1">
      <formula>$B325&lt;&gt;""</formula>
    </cfRule>
    <cfRule type="expression" dxfId="144" priority="168" stopIfTrue="1">
      <formula>$C325&lt;&gt;""</formula>
    </cfRule>
  </conditionalFormatting>
  <conditionalFormatting sqref="A326:D326 F326:J326">
    <cfRule type="expression" dxfId="143" priority="163" stopIfTrue="1">
      <formula>$A326&lt;&gt;""</formula>
    </cfRule>
    <cfRule type="expression" dxfId="142" priority="164" stopIfTrue="1">
      <formula>$B326&lt;&gt;""</formula>
    </cfRule>
    <cfRule type="expression" dxfId="141" priority="165" stopIfTrue="1">
      <formula>$C326&lt;&gt;""</formula>
    </cfRule>
  </conditionalFormatting>
  <conditionalFormatting sqref="E323">
    <cfRule type="expression" dxfId="140" priority="160" stopIfTrue="1">
      <formula>$A323&lt;&gt;""</formula>
    </cfRule>
    <cfRule type="expression" dxfId="139" priority="161" stopIfTrue="1">
      <formula>$B323&lt;&gt;""</formula>
    </cfRule>
    <cfRule type="expression" dxfId="138" priority="162" stopIfTrue="1">
      <formula>$C323&lt;&gt;""</formula>
    </cfRule>
  </conditionalFormatting>
  <conditionalFormatting sqref="E325">
    <cfRule type="expression" dxfId="137" priority="157" stopIfTrue="1">
      <formula>$A325&lt;&gt;""</formula>
    </cfRule>
    <cfRule type="expression" dxfId="136" priority="158" stopIfTrue="1">
      <formula>$B325&lt;&gt;""</formula>
    </cfRule>
    <cfRule type="expression" dxfId="135" priority="159" stopIfTrue="1">
      <formula>$C325&lt;&gt;""</formula>
    </cfRule>
  </conditionalFormatting>
  <conditionalFormatting sqref="E326">
    <cfRule type="expression" dxfId="134" priority="154" stopIfTrue="1">
      <formula>$A326&lt;&gt;""</formula>
    </cfRule>
    <cfRule type="expression" dxfId="133" priority="155" stopIfTrue="1">
      <formula>$B326&lt;&gt;""</formula>
    </cfRule>
    <cfRule type="expression" dxfId="132" priority="156" stopIfTrue="1">
      <formula>$C326&lt;&gt;""</formula>
    </cfRule>
  </conditionalFormatting>
  <conditionalFormatting sqref="A339:J339 A330:J330 A333:J334 B331:C331 E331 G331:J331 A332:D332 F332:J332">
    <cfRule type="expression" dxfId="131" priority="151" stopIfTrue="1">
      <formula>$A330&lt;&gt;""</formula>
    </cfRule>
    <cfRule type="expression" dxfId="130" priority="152" stopIfTrue="1">
      <formula>$B330&lt;&gt;""</formula>
    </cfRule>
    <cfRule type="expression" dxfId="129" priority="153" stopIfTrue="1">
      <formula>$C330&lt;&gt;""</formula>
    </cfRule>
  </conditionalFormatting>
  <conditionalFormatting sqref="A341:J341">
    <cfRule type="expression" dxfId="128" priority="148" stopIfTrue="1">
      <formula>$A341&lt;&gt;""</formula>
    </cfRule>
    <cfRule type="expression" dxfId="127" priority="149" stopIfTrue="1">
      <formula>$B341&lt;&gt;""</formula>
    </cfRule>
    <cfRule type="expression" dxfId="126" priority="150" stopIfTrue="1">
      <formula>$C341&lt;&gt;""</formula>
    </cfRule>
  </conditionalFormatting>
  <conditionalFormatting sqref="A336:J336 A335:D335 F335:J335">
    <cfRule type="expression" dxfId="125" priority="145" stopIfTrue="1">
      <formula>$A335&lt;&gt;""</formula>
    </cfRule>
    <cfRule type="expression" dxfId="124" priority="146" stopIfTrue="1">
      <formula>$B335&lt;&gt;""</formula>
    </cfRule>
    <cfRule type="expression" dxfId="123" priority="147" stopIfTrue="1">
      <formula>$C335&lt;&gt;""</formula>
    </cfRule>
  </conditionalFormatting>
  <conditionalFormatting sqref="A337:D337 F337:J337">
    <cfRule type="expression" dxfId="122" priority="142" stopIfTrue="1">
      <formula>$A337&lt;&gt;""</formula>
    </cfRule>
    <cfRule type="expression" dxfId="121" priority="143" stopIfTrue="1">
      <formula>$B337&lt;&gt;""</formula>
    </cfRule>
    <cfRule type="expression" dxfId="120" priority="144" stopIfTrue="1">
      <formula>$C337&lt;&gt;""</formula>
    </cfRule>
  </conditionalFormatting>
  <conditionalFormatting sqref="A338:D338 F338:J338">
    <cfRule type="expression" dxfId="119" priority="139" stopIfTrue="1">
      <formula>$A338&lt;&gt;""</formula>
    </cfRule>
    <cfRule type="expression" dxfId="118" priority="140" stopIfTrue="1">
      <formula>$B338&lt;&gt;""</formula>
    </cfRule>
    <cfRule type="expression" dxfId="117" priority="141" stopIfTrue="1">
      <formula>$C338&lt;&gt;""</formula>
    </cfRule>
  </conditionalFormatting>
  <conditionalFormatting sqref="A331">
    <cfRule type="expression" dxfId="116" priority="127" stopIfTrue="1">
      <formula>$A331&lt;&gt;""</formula>
    </cfRule>
    <cfRule type="expression" dxfId="115" priority="128" stopIfTrue="1">
      <formula>$B331&lt;&gt;""</formula>
    </cfRule>
    <cfRule type="expression" dxfId="114" priority="129" stopIfTrue="1">
      <formula>$C331&lt;&gt;""</formula>
    </cfRule>
  </conditionalFormatting>
  <conditionalFormatting sqref="D331">
    <cfRule type="expression" dxfId="113" priority="124" stopIfTrue="1">
      <formula>$A331&lt;&gt;""</formula>
    </cfRule>
    <cfRule type="expression" dxfId="112" priority="125" stopIfTrue="1">
      <formula>$B331&lt;&gt;""</formula>
    </cfRule>
    <cfRule type="expression" dxfId="111" priority="126" stopIfTrue="1">
      <formula>$C331&lt;&gt;""</formula>
    </cfRule>
  </conditionalFormatting>
  <conditionalFormatting sqref="F331">
    <cfRule type="expression" dxfId="110" priority="121" stopIfTrue="1">
      <formula>$A331&lt;&gt;""</formula>
    </cfRule>
    <cfRule type="expression" dxfId="109" priority="122" stopIfTrue="1">
      <formula>$B331&lt;&gt;""</formula>
    </cfRule>
    <cfRule type="expression" dxfId="108" priority="123" stopIfTrue="1">
      <formula>$C331&lt;&gt;""</formula>
    </cfRule>
  </conditionalFormatting>
  <conditionalFormatting sqref="E332">
    <cfRule type="expression" dxfId="107" priority="118" stopIfTrue="1">
      <formula>$A332&lt;&gt;""</formula>
    </cfRule>
    <cfRule type="expression" dxfId="106" priority="119" stopIfTrue="1">
      <formula>$B332&lt;&gt;""</formula>
    </cfRule>
    <cfRule type="expression" dxfId="105" priority="120" stopIfTrue="1">
      <formula>$C332&lt;&gt;""</formula>
    </cfRule>
  </conditionalFormatting>
  <conditionalFormatting sqref="E335">
    <cfRule type="expression" dxfId="104" priority="115" stopIfTrue="1">
      <formula>$A335&lt;&gt;""</formula>
    </cfRule>
    <cfRule type="expression" dxfId="103" priority="116" stopIfTrue="1">
      <formula>$B335&lt;&gt;""</formula>
    </cfRule>
    <cfRule type="expression" dxfId="102" priority="117" stopIfTrue="1">
      <formula>$C335&lt;&gt;""</formula>
    </cfRule>
  </conditionalFormatting>
  <conditionalFormatting sqref="E337">
    <cfRule type="expression" dxfId="101" priority="112" stopIfTrue="1">
      <formula>$A337&lt;&gt;""</formula>
    </cfRule>
    <cfRule type="expression" dxfId="100" priority="113" stopIfTrue="1">
      <formula>$B337&lt;&gt;""</formula>
    </cfRule>
    <cfRule type="expression" dxfId="99" priority="114" stopIfTrue="1">
      <formula>$C337&lt;&gt;""</formula>
    </cfRule>
  </conditionalFormatting>
  <conditionalFormatting sqref="E338">
    <cfRule type="expression" dxfId="98" priority="109" stopIfTrue="1">
      <formula>$A338&lt;&gt;""</formula>
    </cfRule>
    <cfRule type="expression" dxfId="97" priority="110" stopIfTrue="1">
      <formula>$B338&lt;&gt;""</formula>
    </cfRule>
    <cfRule type="expression" dxfId="96" priority="111" stopIfTrue="1">
      <formula>$C338&lt;&gt;""</formula>
    </cfRule>
  </conditionalFormatting>
  <conditionalFormatting sqref="A380:F380 A393:J393 H380:J380">
    <cfRule type="expression" dxfId="95" priority="103" stopIfTrue="1">
      <formula>$A380&lt;&gt;""</formula>
    </cfRule>
    <cfRule type="expression" dxfId="94" priority="104" stopIfTrue="1">
      <formula>$B380&lt;&gt;""</formula>
    </cfRule>
    <cfRule type="expression" dxfId="93" priority="105" stopIfTrue="1">
      <formula>$C380&lt;&gt;""</formula>
    </cfRule>
  </conditionalFormatting>
  <conditionalFormatting sqref="A379:J379">
    <cfRule type="expression" dxfId="92" priority="100" stopIfTrue="1">
      <formula>$A379&lt;&gt;""</formula>
    </cfRule>
    <cfRule type="expression" dxfId="91" priority="101" stopIfTrue="1">
      <formula>$B379&lt;&gt;""</formula>
    </cfRule>
    <cfRule type="expression" dxfId="90" priority="102" stopIfTrue="1">
      <formula>$C379&lt;&gt;""</formula>
    </cfRule>
  </conditionalFormatting>
  <conditionalFormatting sqref="A410:D410 F410:J410">
    <cfRule type="expression" dxfId="89" priority="58" stopIfTrue="1">
      <formula>$A410&lt;&gt;""</formula>
    </cfRule>
    <cfRule type="expression" dxfId="88" priority="59" stopIfTrue="1">
      <formula>$B410&lt;&gt;""</formula>
    </cfRule>
    <cfRule type="expression" dxfId="87" priority="60" stopIfTrue="1">
      <formula>$C410&lt;&gt;""</formula>
    </cfRule>
  </conditionalFormatting>
  <conditionalFormatting sqref="A381:J381 A382:C382 E382:J382">
    <cfRule type="expression" dxfId="86" priority="97" stopIfTrue="1">
      <formula>$A381&lt;&gt;""</formula>
    </cfRule>
    <cfRule type="expression" dxfId="85" priority="98" stopIfTrue="1">
      <formula>$B381&lt;&gt;""</formula>
    </cfRule>
    <cfRule type="expression" dxfId="84" priority="99" stopIfTrue="1">
      <formula>$C381&lt;&gt;""</formula>
    </cfRule>
  </conditionalFormatting>
  <conditionalFormatting sqref="D382">
    <cfRule type="expression" dxfId="83" priority="94" stopIfTrue="1">
      <formula>$A382&lt;&gt;""</formula>
    </cfRule>
    <cfRule type="expression" dxfId="82" priority="95" stopIfTrue="1">
      <formula>$B382&lt;&gt;""</formula>
    </cfRule>
    <cfRule type="expression" dxfId="81" priority="96" stopIfTrue="1">
      <formula>$C382&lt;&gt;""</formula>
    </cfRule>
  </conditionalFormatting>
  <conditionalFormatting sqref="A394:J402">
    <cfRule type="expression" dxfId="80" priority="88" stopIfTrue="1">
      <formula>$A394&lt;&gt;""</formula>
    </cfRule>
    <cfRule type="expression" dxfId="79" priority="89" stopIfTrue="1">
      <formula>$B394&lt;&gt;""</formula>
    </cfRule>
    <cfRule type="expression" dxfId="78" priority="90" stopIfTrue="1">
      <formula>$C394&lt;&gt;""</formula>
    </cfRule>
  </conditionalFormatting>
  <conditionalFormatting sqref="A383:J391">
    <cfRule type="expression" dxfId="77" priority="85" stopIfTrue="1">
      <formula>$A383&lt;&gt;""</formula>
    </cfRule>
    <cfRule type="expression" dxfId="76" priority="86" stopIfTrue="1">
      <formula>$B383&lt;&gt;""</formula>
    </cfRule>
    <cfRule type="expression" dxfId="75" priority="87" stopIfTrue="1">
      <formula>$C383&lt;&gt;""</formula>
    </cfRule>
  </conditionalFormatting>
  <conditionalFormatting sqref="A392:D392 F392:J392">
    <cfRule type="expression" dxfId="74" priority="82" stopIfTrue="1">
      <formula>$A392&lt;&gt;""</formula>
    </cfRule>
    <cfRule type="expression" dxfId="73" priority="83" stopIfTrue="1">
      <formula>$B392&lt;&gt;""</formula>
    </cfRule>
    <cfRule type="expression" dxfId="72" priority="84" stopIfTrue="1">
      <formula>$C392&lt;&gt;""</formula>
    </cfRule>
  </conditionalFormatting>
  <conditionalFormatting sqref="E392">
    <cfRule type="expression" dxfId="71" priority="79" stopIfTrue="1">
      <formula>$A392&lt;&gt;""</formula>
    </cfRule>
    <cfRule type="expression" dxfId="70" priority="80" stopIfTrue="1">
      <formula>$B392&lt;&gt;""</formula>
    </cfRule>
    <cfRule type="expression" dxfId="69" priority="81" stopIfTrue="1">
      <formula>$C392&lt;&gt;""</formula>
    </cfRule>
  </conditionalFormatting>
  <conditionalFormatting sqref="A300:J300">
    <cfRule type="expression" dxfId="68" priority="76" stopIfTrue="1">
      <formula>$A300&lt;&gt;""</formula>
    </cfRule>
    <cfRule type="expression" dxfId="67" priority="77" stopIfTrue="1">
      <formula>$B300&lt;&gt;""</formula>
    </cfRule>
    <cfRule type="expression" dxfId="66" priority="78" stopIfTrue="1">
      <formula>$C300&lt;&gt;""</formula>
    </cfRule>
  </conditionalFormatting>
  <conditionalFormatting sqref="A278:J278">
    <cfRule type="expression" dxfId="65" priority="73" stopIfTrue="1">
      <formula>$A278&lt;&gt;""</formula>
    </cfRule>
    <cfRule type="expression" dxfId="64" priority="74" stopIfTrue="1">
      <formula>$B278&lt;&gt;""</formula>
    </cfRule>
    <cfRule type="expression" dxfId="63" priority="75" stopIfTrue="1">
      <formula>$C278&lt;&gt;""</formula>
    </cfRule>
  </conditionalFormatting>
  <conditionalFormatting sqref="G380">
    <cfRule type="expression" dxfId="62" priority="70" stopIfTrue="1">
      <formula>$A380&lt;&gt;""</formula>
    </cfRule>
    <cfRule type="expression" dxfId="61" priority="71" stopIfTrue="1">
      <formula>$B380&lt;&gt;""</formula>
    </cfRule>
    <cfRule type="expression" dxfId="60" priority="72" stopIfTrue="1">
      <formula>$C380&lt;&gt;""</formula>
    </cfRule>
  </conditionalFormatting>
  <conditionalFormatting sqref="E410">
    <cfRule type="expression" dxfId="59" priority="37" stopIfTrue="1">
      <formula>$A410&lt;&gt;""</formula>
    </cfRule>
    <cfRule type="expression" dxfId="58" priority="38" stopIfTrue="1">
      <formula>$B410&lt;&gt;""</formula>
    </cfRule>
    <cfRule type="expression" dxfId="57" priority="39" stopIfTrue="1">
      <formula>$C410&lt;&gt;""</formula>
    </cfRule>
  </conditionalFormatting>
  <conditionalFormatting sqref="A411:J411 A403:J403 A406:J407 B404:C404 E404 G404:J404 A405:D405 F405:J405">
    <cfRule type="expression" dxfId="56" priority="67" stopIfTrue="1">
      <formula>$A403&lt;&gt;""</formula>
    </cfRule>
    <cfRule type="expression" dxfId="55" priority="68" stopIfTrue="1">
      <formula>$B403&lt;&gt;""</formula>
    </cfRule>
    <cfRule type="expression" dxfId="54" priority="69" stopIfTrue="1">
      <formula>$C403&lt;&gt;""</formula>
    </cfRule>
  </conditionalFormatting>
  <conditionalFormatting sqref="A409:J409 A408:D408 F408:J408">
    <cfRule type="expression" dxfId="53" priority="64" stopIfTrue="1">
      <formula>$A408&lt;&gt;""</formula>
    </cfRule>
    <cfRule type="expression" dxfId="52" priority="65" stopIfTrue="1">
      <formula>$B408&lt;&gt;""</formula>
    </cfRule>
    <cfRule type="expression" dxfId="51" priority="66" stopIfTrue="1">
      <formula>$C408&lt;&gt;""</formula>
    </cfRule>
  </conditionalFormatting>
  <conditionalFormatting sqref="A404">
    <cfRule type="expression" dxfId="50" priority="55" stopIfTrue="1">
      <formula>$A404&lt;&gt;""</formula>
    </cfRule>
    <cfRule type="expression" dxfId="49" priority="56" stopIfTrue="1">
      <formula>$B404&lt;&gt;""</formula>
    </cfRule>
    <cfRule type="expression" dxfId="48" priority="57" stopIfTrue="1">
      <formula>$C404&lt;&gt;""</formula>
    </cfRule>
  </conditionalFormatting>
  <conditionalFormatting sqref="D404">
    <cfRule type="expression" dxfId="47" priority="52" stopIfTrue="1">
      <formula>$A404&lt;&gt;""</formula>
    </cfRule>
    <cfRule type="expression" dxfId="46" priority="53" stopIfTrue="1">
      <formula>$B404&lt;&gt;""</formula>
    </cfRule>
    <cfRule type="expression" dxfId="45" priority="54" stopIfTrue="1">
      <formula>$C404&lt;&gt;""</formula>
    </cfRule>
  </conditionalFormatting>
  <conditionalFormatting sqref="F404">
    <cfRule type="expression" dxfId="44" priority="49" stopIfTrue="1">
      <formula>$A404&lt;&gt;""</formula>
    </cfRule>
    <cfRule type="expression" dxfId="43" priority="50" stopIfTrue="1">
      <formula>$B404&lt;&gt;""</formula>
    </cfRule>
    <cfRule type="expression" dxfId="42" priority="51" stopIfTrue="1">
      <formula>$C404&lt;&gt;""</formula>
    </cfRule>
  </conditionalFormatting>
  <conditionalFormatting sqref="E405">
    <cfRule type="expression" dxfId="41" priority="46" stopIfTrue="1">
      <formula>$A405&lt;&gt;""</formula>
    </cfRule>
    <cfRule type="expression" dxfId="40" priority="47" stopIfTrue="1">
      <formula>$B405&lt;&gt;""</formula>
    </cfRule>
    <cfRule type="expression" dxfId="39" priority="48" stopIfTrue="1">
      <formula>$C405&lt;&gt;""</formula>
    </cfRule>
  </conditionalFormatting>
  <conditionalFormatting sqref="E408">
    <cfRule type="expression" dxfId="38" priority="43" stopIfTrue="1">
      <formula>$A408&lt;&gt;""</formula>
    </cfRule>
    <cfRule type="expression" dxfId="37" priority="44" stopIfTrue="1">
      <formula>$B408&lt;&gt;""</formula>
    </cfRule>
    <cfRule type="expression" dxfId="36" priority="45" stopIfTrue="1">
      <formula>$C408&lt;&gt;""</formula>
    </cfRule>
  </conditionalFormatting>
  <conditionalFormatting sqref="A412:J412">
    <cfRule type="expression" dxfId="35" priority="34" stopIfTrue="1">
      <formula>$A412&lt;&gt;""</formula>
    </cfRule>
    <cfRule type="expression" dxfId="34" priority="35" stopIfTrue="1">
      <formula>$B412&lt;&gt;""</formula>
    </cfRule>
    <cfRule type="expression" dxfId="33" priority="36" stopIfTrue="1">
      <formula>$C412&lt;&gt;""</formula>
    </cfRule>
  </conditionalFormatting>
  <conditionalFormatting sqref="A340:J340">
    <cfRule type="expression" dxfId="32" priority="31" stopIfTrue="1">
      <formula>$A340&lt;&gt;""</formula>
    </cfRule>
    <cfRule type="expression" dxfId="31" priority="32" stopIfTrue="1">
      <formula>$B340&lt;&gt;""</formula>
    </cfRule>
    <cfRule type="expression" dxfId="30" priority="33" stopIfTrue="1">
      <formula>$C340&lt;&gt;""</formula>
    </cfRule>
  </conditionalFormatting>
  <conditionalFormatting sqref="A328:J328">
    <cfRule type="expression" dxfId="29" priority="28" stopIfTrue="1">
      <formula>$A328&lt;&gt;""</formula>
    </cfRule>
    <cfRule type="expression" dxfId="28" priority="29" stopIfTrue="1">
      <formula>$B328&lt;&gt;""</formula>
    </cfRule>
    <cfRule type="expression" dxfId="27" priority="30" stopIfTrue="1">
      <formula>$C328&lt;&gt;""</formula>
    </cfRule>
  </conditionalFormatting>
  <conditionalFormatting sqref="A314:J314">
    <cfRule type="expression" dxfId="26" priority="25" stopIfTrue="1">
      <formula>$A314&lt;&gt;""</formula>
    </cfRule>
    <cfRule type="expression" dxfId="25" priority="26" stopIfTrue="1">
      <formula>$B314&lt;&gt;""</formula>
    </cfRule>
    <cfRule type="expression" dxfId="24" priority="27" stopIfTrue="1">
      <formula>$C314&lt;&gt;""</formula>
    </cfRule>
  </conditionalFormatting>
  <conditionalFormatting sqref="A295:J295">
    <cfRule type="expression" dxfId="23" priority="22" stopIfTrue="1">
      <formula>$A295&lt;&gt;""</formula>
    </cfRule>
    <cfRule type="expression" dxfId="22" priority="23" stopIfTrue="1">
      <formula>$B295&lt;&gt;""</formula>
    </cfRule>
    <cfRule type="expression" dxfId="21" priority="24" stopIfTrue="1">
      <formula>$C295&lt;&gt;""</formula>
    </cfRule>
  </conditionalFormatting>
  <conditionalFormatting sqref="A270:J270">
    <cfRule type="expression" dxfId="20" priority="19" stopIfTrue="1">
      <formula>$A270&lt;&gt;""</formula>
    </cfRule>
    <cfRule type="expression" dxfId="19" priority="20" stopIfTrue="1">
      <formula>$B270&lt;&gt;""</formula>
    </cfRule>
    <cfRule type="expression" dxfId="18" priority="21" stopIfTrue="1">
      <formula>$C270&lt;&gt;""</formula>
    </cfRule>
  </conditionalFormatting>
  <conditionalFormatting sqref="A244:J244">
    <cfRule type="expression" dxfId="17" priority="16" stopIfTrue="1">
      <formula>$A244&lt;&gt;""</formula>
    </cfRule>
    <cfRule type="expression" dxfId="16" priority="17" stopIfTrue="1">
      <formula>$B244&lt;&gt;""</formula>
    </cfRule>
    <cfRule type="expression" dxfId="15" priority="18" stopIfTrue="1">
      <formula>$C244&lt;&gt;""</formula>
    </cfRule>
  </conditionalFormatting>
  <conditionalFormatting sqref="A212:J212">
    <cfRule type="expression" dxfId="14" priority="13" stopIfTrue="1">
      <formula>$A212&lt;&gt;""</formula>
    </cfRule>
    <cfRule type="expression" dxfId="13" priority="14" stopIfTrue="1">
      <formula>$B212&lt;&gt;""</formula>
    </cfRule>
    <cfRule type="expression" dxfId="12" priority="15" stopIfTrue="1">
      <formula>$C212&lt;&gt;""</formula>
    </cfRule>
  </conditionalFormatting>
  <conditionalFormatting sqref="A171:J171">
    <cfRule type="expression" dxfId="11" priority="10" stopIfTrue="1">
      <formula>$A171&lt;&gt;""</formula>
    </cfRule>
    <cfRule type="expression" dxfId="10" priority="11" stopIfTrue="1">
      <formula>$B171&lt;&gt;""</formula>
    </cfRule>
    <cfRule type="expression" dxfId="9" priority="12" stopIfTrue="1">
      <formula>$C171&lt;&gt;""</formula>
    </cfRule>
  </conditionalFormatting>
  <conditionalFormatting sqref="A121:J121">
    <cfRule type="expression" dxfId="8" priority="7" stopIfTrue="1">
      <formula>$A121&lt;&gt;""</formula>
    </cfRule>
    <cfRule type="expression" dxfId="7" priority="8" stopIfTrue="1">
      <formula>$B121&lt;&gt;""</formula>
    </cfRule>
    <cfRule type="expression" dxfId="6" priority="9" stopIfTrue="1">
      <formula>$C121&lt;&gt;""</formula>
    </cfRule>
  </conditionalFormatting>
  <conditionalFormatting sqref="A86:J86">
    <cfRule type="expression" dxfId="5" priority="4" stopIfTrue="1">
      <formula>$A86&lt;&gt;""</formula>
    </cfRule>
    <cfRule type="expression" dxfId="4" priority="5" stopIfTrue="1">
      <formula>$B86&lt;&gt;""</formula>
    </cfRule>
    <cfRule type="expression" dxfId="3" priority="6" stopIfTrue="1">
      <formula>$C86&lt;&gt;""</formula>
    </cfRule>
  </conditionalFormatting>
  <conditionalFormatting sqref="A56:J56">
    <cfRule type="expression" dxfId="2" priority="1" stopIfTrue="1">
      <formula>$A56&lt;&gt;""</formula>
    </cfRule>
    <cfRule type="expression" dxfId="1" priority="2" stopIfTrue="1">
      <formula>$B56&lt;&gt;""</formula>
    </cfRule>
    <cfRule type="expression" dxfId="0" priority="3" stopIfTrue="1">
      <formula>$C56&lt;&gt;""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XML</vt:lpstr>
      <vt:lpstr>Reference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J</dc:creator>
  <cp:lastModifiedBy>Author</cp:lastModifiedBy>
  <dcterms:created xsi:type="dcterms:W3CDTF">2019-09-23T15:12:48Z</dcterms:created>
  <dcterms:modified xsi:type="dcterms:W3CDTF">2019-09-27T20:21:01Z</dcterms:modified>
</cp:coreProperties>
</file>